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9155" windowHeight="14880" activeTab="2"/>
  </bookViews>
  <sheets>
    <sheet name="Sheet1" sheetId="1" r:id="rId1"/>
    <sheet name="Sheet2" sheetId="2" r:id="rId2"/>
    <sheet name="Sheet3" sheetId="3" r:id="rId3"/>
    <sheet name="Sheet4" sheetId="4" r:id="rId4"/>
  </sheets>
  <externalReferences>
    <externalReference r:id="rId5"/>
    <externalReference r:id="rId6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3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3"/>
</calcChain>
</file>

<file path=xl/sharedStrings.xml><?xml version="1.0" encoding="utf-8"?>
<sst xmlns="http://schemas.openxmlformats.org/spreadsheetml/2006/main" count="286" uniqueCount="159">
  <si>
    <t>Pos. Mod. Codice</t>
  </si>
  <si>
    <t>Q.tà</t>
  </si>
  <si>
    <t>Description</t>
  </si>
  <si>
    <t>01</t>
  </si>
  <si>
    <t>BOTTOM PLATE</t>
  </si>
  <si>
    <t>02</t>
  </si>
  <si>
    <t>SEAT</t>
  </si>
  <si>
    <t>03</t>
  </si>
  <si>
    <t>MICROSWITCH</t>
  </si>
  <si>
    <t>04</t>
  </si>
  <si>
    <t>WINKING LIGHT</t>
  </si>
  <si>
    <t>05</t>
  </si>
  <si>
    <t>ELECTRIC BULB</t>
  </si>
  <si>
    <t>08</t>
  </si>
  <si>
    <t>GASKET</t>
  </si>
  <si>
    <t>09</t>
  </si>
  <si>
    <t>SUPPORT</t>
  </si>
  <si>
    <t>PROP</t>
  </si>
  <si>
    <t>SPRING</t>
  </si>
  <si>
    <t>SPECIAL WASHER</t>
  </si>
  <si>
    <t>KNOB</t>
  </si>
  <si>
    <t>COUPLING</t>
  </si>
  <si>
    <t>SOLENOID VALVE</t>
  </si>
  <si>
    <t>16A</t>
  </si>
  <si>
    <t>COIL</t>
  </si>
  <si>
    <t>16B</t>
  </si>
  <si>
    <t>SOLENOID VALVE BODY</t>
  </si>
  <si>
    <t>HOSE</t>
  </si>
  <si>
    <t>COCK LEVER</t>
  </si>
  <si>
    <t>CLAMP</t>
  </si>
  <si>
    <t>CONNECTOR</t>
  </si>
  <si>
    <t>COCK</t>
  </si>
  <si>
    <t>NIPPLE</t>
  </si>
  <si>
    <t>BELLOWS</t>
  </si>
  <si>
    <t>ROD</t>
  </si>
  <si>
    <t>PUMP ASSEMBLY</t>
  </si>
  <si>
    <t>DOOR</t>
  </si>
  <si>
    <t>HINGE</t>
  </si>
  <si>
    <t>SPLIT PIN</t>
  </si>
  <si>
    <t>HANDLE</t>
  </si>
  <si>
    <t>FILTER</t>
  </si>
  <si>
    <t>FILTER CARTRIDGE</t>
  </si>
  <si>
    <t>WASHER</t>
  </si>
  <si>
    <t>COUPLER</t>
  </si>
  <si>
    <t>SOLUTION TANK</t>
  </si>
  <si>
    <t>CAP</t>
  </si>
  <si>
    <t>O-RING</t>
  </si>
  <si>
    <t>DECAL</t>
  </si>
  <si>
    <t>45A</t>
  </si>
  <si>
    <t>SCREW</t>
  </si>
  <si>
    <t>LOCK WASHER</t>
  </si>
  <si>
    <t>NUT</t>
  </si>
  <si>
    <t>E83165</t>
  </si>
  <si>
    <t>E82345</t>
  </si>
  <si>
    <t>E83180</t>
  </si>
  <si>
    <t>E83122</t>
  </si>
  <si>
    <t>E81932</t>
  </si>
  <si>
    <t>E82309</t>
  </si>
  <si>
    <t>E83850</t>
  </si>
  <si>
    <t>E83639</t>
  </si>
  <si>
    <t>E83304</t>
  </si>
  <si>
    <t>E83121</t>
  </si>
  <si>
    <t>E86172</t>
  </si>
  <si>
    <t>E81794</t>
  </si>
  <si>
    <t>E83585</t>
  </si>
  <si>
    <t>E83498</t>
  </si>
  <si>
    <t>E83600</t>
  </si>
  <si>
    <t>E83499</t>
  </si>
  <si>
    <t>E83601</t>
  </si>
  <si>
    <t>E83361</t>
  </si>
  <si>
    <t>E83602</t>
  </si>
  <si>
    <t>E83603</t>
  </si>
  <si>
    <t>E83604</t>
  </si>
  <si>
    <t>E83586</t>
  </si>
  <si>
    <t>E83497</t>
  </si>
  <si>
    <t>E83120</t>
  </si>
  <si>
    <t>E83697</t>
  </si>
  <si>
    <t>E83605</t>
  </si>
  <si>
    <t>E83118</t>
  </si>
  <si>
    <t>E83164</t>
  </si>
  <si>
    <t>E83119</t>
  </si>
  <si>
    <t>E83798</t>
  </si>
  <si>
    <t>E83468</t>
  </si>
  <si>
    <t>E81725</t>
  </si>
  <si>
    <t>E83616</t>
  </si>
  <si>
    <t>E82341</t>
  </si>
  <si>
    <t>E83617</t>
  </si>
  <si>
    <t>E82108</t>
  </si>
  <si>
    <t>E82452</t>
  </si>
  <si>
    <t>E81438</t>
  </si>
  <si>
    <t>E83799</t>
  </si>
  <si>
    <t>E83831</t>
  </si>
  <si>
    <t>E83914</t>
  </si>
  <si>
    <t>E83535</t>
  </si>
  <si>
    <t>E82798</t>
  </si>
  <si>
    <t>E82317</t>
  </si>
  <si>
    <t>Item</t>
  </si>
  <si>
    <t>SKU</t>
  </si>
  <si>
    <t>QTY</t>
  </si>
  <si>
    <t>E83606</t>
  </si>
  <si>
    <t>E81874</t>
  </si>
  <si>
    <t>E81709</t>
  </si>
  <si>
    <t>LOCK NUT</t>
  </si>
  <si>
    <t>E83404</t>
  </si>
  <si>
    <t>E83867</t>
  </si>
  <si>
    <t>E83796</t>
  </si>
  <si>
    <t>E82772</t>
  </si>
  <si>
    <t>E88017</t>
  </si>
  <si>
    <t>Safety Switch</t>
  </si>
  <si>
    <t>Winking light assembly</t>
  </si>
  <si>
    <t>Strobe bulb  C/DRS</t>
  </si>
  <si>
    <t>Foam</t>
  </si>
  <si>
    <t>Support</t>
  </si>
  <si>
    <t>Spring, Compression</t>
  </si>
  <si>
    <t>Flat Washer M5x20 SS</t>
  </si>
  <si>
    <t>Solution control knob</t>
  </si>
  <si>
    <t>Male Coupler, Tripla</t>
  </si>
  <si>
    <t>Solution supply solenoid valve  C/DRS</t>
  </si>
  <si>
    <t>Coil</t>
  </si>
  <si>
    <t>Valve Body, Solenoid</t>
  </si>
  <si>
    <t>Solution drain hose D/CRS</t>
  </si>
  <si>
    <t>Hose   DRS/CRS</t>
  </si>
  <si>
    <t>Lever, Plastic Ball Valve</t>
  </si>
  <si>
    <t>Clamp  DRS/CRS</t>
  </si>
  <si>
    <t>Barbed Nipple</t>
  </si>
  <si>
    <t>Ball Valve, 5/8 Double Female</t>
  </si>
  <si>
    <t>Nipple</t>
  </si>
  <si>
    <t>Pipe</t>
  </si>
  <si>
    <t>Connector</t>
  </si>
  <si>
    <t>Clamp   D/CRS</t>
  </si>
  <si>
    <t>Pipe   DRS/CRS</t>
  </si>
  <si>
    <t>36v pump, solution supply</t>
  </si>
  <si>
    <t>Hinge   CRS/DRS</t>
  </si>
  <si>
    <t>Split pin</t>
  </si>
  <si>
    <t>Solution Filter &amp; Housing Assembly</t>
  </si>
  <si>
    <t>Micro Switch</t>
  </si>
  <si>
    <t>solution supply filter</t>
  </si>
  <si>
    <t>Flat Washer M6x30x3 PVC Black</t>
  </si>
  <si>
    <t>Coupler</t>
  </si>
  <si>
    <t>Tank, Solution Tripla</t>
  </si>
  <si>
    <t>Cap</t>
  </si>
  <si>
    <t>Gasket</t>
  </si>
  <si>
    <t>O-Ring</t>
  </si>
  <si>
    <t>Decal, water</t>
  </si>
  <si>
    <t>External Serrated Lock Washer M6 Zinc</t>
  </si>
  <si>
    <t>Flat Washer M6.6x18x2 SS</t>
  </si>
  <si>
    <t>Flat Hd Soc Machine Screw M6x20 SS</t>
  </si>
  <si>
    <t>Hex Bolt M6x20 SS</t>
  </si>
  <si>
    <t>Hex Nut, M5x5 Zinc</t>
  </si>
  <si>
    <t>Washer, 6x18x1.5</t>
  </si>
  <si>
    <t>Hex Jam Nut, M5X3.5 Zinc</t>
  </si>
  <si>
    <t>Hex Bolt M8x80 Zinc</t>
  </si>
  <si>
    <t>Flat Washer M8x17x1.6 Zinc</t>
  </si>
  <si>
    <t>Nyloc Hex Nut, M8 Zinc</t>
  </si>
  <si>
    <t>Flat Washer M9x24x2.5 Zinc</t>
  </si>
  <si>
    <t>Nyloc Hex Nut, M4x6 Zinc</t>
  </si>
  <si>
    <t>Screw, Pan Hd Phil Self Tap M4.2x16 Zinc</t>
  </si>
  <si>
    <t>Hex Bolt M6x20 Zinc</t>
  </si>
  <si>
    <t>Screw, Pan Hd Phil Self Tap M4.8x13 SS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</si>
</sst>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5" fillId="0" borderId="1" xfId="0" applyFont="1" applyBorder="1" applyAlignment="1">
      <alignment horizontal="left" indent="1"/>
    </xf>
    <xf numFmtId="0" fontId="0" fillId="0" borderId="0" xfId="0" applyBorder="1" applyAlignment="1">
      <alignment horizontal="left" indent="2"/>
    </xf>
    <xf numFmtId="0" fontId="5" fillId="0" borderId="0" xfId="0" applyFont="1" applyBorder="1" applyAlignment="1">
      <alignment horizontal="left" indent="1"/>
    </xf>
    <xf numFmtId="0" fontId="0" fillId="0" borderId="1" xfId="0" applyFont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8"/>
  <sheetViews>
    <sheetView topLeftCell="A46" workbookViewId="0">
      <selection activeCell="B60" sqref="B60:E74"/>
    </sheetView>
  </sheetViews>
  <sheetFormatPr defaultRowHeight="15"/>
  <cols>
    <col min="2" max="2" width="3.7109375" bestFit="1" customWidth="1"/>
    <col min="3" max="3" width="13.85546875" bestFit="1" customWidth="1"/>
    <col min="4" max="4" width="28.140625" customWidth="1"/>
    <col min="5" max="5" width="4.28515625" bestFit="1" customWidth="1"/>
    <col min="6" max="6" width="19.5703125" bestFit="1" customWidth="1"/>
    <col min="8" max="8" width="26.7109375" customWidth="1"/>
  </cols>
  <sheetData>
    <row r="2" spans="2:8">
      <c r="C2" s="1" t="s">
        <v>0</v>
      </c>
      <c r="D2" s="1"/>
      <c r="E2" s="1" t="s">
        <v>1</v>
      </c>
      <c r="F2" s="1" t="s">
        <v>2</v>
      </c>
    </row>
    <row r="3" spans="2:8">
      <c r="B3" s="2" t="s">
        <v>3</v>
      </c>
      <c r="C3" s="3">
        <v>400794</v>
      </c>
      <c r="D3" s="4">
        <f>IF(ISNA(VLOOKUP(C3,[1]Sheet2!$F$2:$I$17496,4,FALSE))=TRUE,(C3),(LEFT(VLOOKUP(C3,[1]Sheet2!$F$2:$I$17496,4,FALSE),6)))</f>
        <v>400794</v>
      </c>
      <c r="E3" s="3">
        <v>1</v>
      </c>
      <c r="F3" s="2" t="s">
        <v>4</v>
      </c>
      <c r="H3" s="4" t="str">
        <f>IFERROR(VLOOKUP(TRIM(C3),[2]!Table_Query_from_BetcoViews[[AlternateID]:[ItemDescr2]],5,FALSE),F3)</f>
        <v>BOTTOM PLATE</v>
      </c>
    </row>
    <row r="4" spans="2:8">
      <c r="B4" s="2" t="s">
        <v>5</v>
      </c>
      <c r="C4" s="3">
        <v>400461</v>
      </c>
      <c r="D4" s="4">
        <f>IF(ISNA(VLOOKUP(C4,[1]Sheet2!$F$2:$I$17496,4,FALSE))=TRUE,(C4),(LEFT(VLOOKUP(C4,[1]Sheet2!$F$2:$I$17496,4,FALSE),6)))</f>
        <v>400461</v>
      </c>
      <c r="E4" s="3">
        <v>1</v>
      </c>
      <c r="F4" s="2" t="s">
        <v>6</v>
      </c>
      <c r="H4" s="4" t="str">
        <f>IFERROR(VLOOKUP(TRIM(C4),[2]!Table_Query_from_BetcoViews[[AlternateID]:[ItemDescr2]],5,FALSE),F4)</f>
        <v>SEAT</v>
      </c>
    </row>
    <row r="5" spans="2:8">
      <c r="B5" s="2" t="s">
        <v>7</v>
      </c>
      <c r="C5" s="3">
        <v>409503</v>
      </c>
      <c r="D5" s="4" t="str">
        <f>IF(ISNA(VLOOKUP(C5,[1]Sheet2!$F$2:$I$17496,4,FALSE))=TRUE,(C5),(LEFT(VLOOKUP(C5,[1]Sheet2!$F$2:$I$17496,4,FALSE),6)))</f>
        <v>E83165</v>
      </c>
      <c r="E5" s="3">
        <v>1</v>
      </c>
      <c r="F5" s="2" t="s">
        <v>8</v>
      </c>
      <c r="H5" s="4" t="str">
        <f>IFERROR(VLOOKUP(TRIM(C5),[2]!Table_Query_from_BetcoViews[[AlternateID]:[ItemDescr2]],5,FALSE),F5)</f>
        <v>Safety Switch</v>
      </c>
    </row>
    <row r="6" spans="2:8">
      <c r="B6" s="2" t="s">
        <v>9</v>
      </c>
      <c r="C6" s="3">
        <v>409796</v>
      </c>
      <c r="D6" s="4" t="str">
        <f>IF(ISNA(VLOOKUP(C6,[1]Sheet2!$F$2:$I$17496,4,FALSE))=TRUE,(C6),(LEFT(VLOOKUP(C6,[1]Sheet2!$F$2:$I$17496,4,FALSE),6)))</f>
        <v>E82345</v>
      </c>
      <c r="E6" s="3">
        <v>1</v>
      </c>
      <c r="F6" s="2" t="s">
        <v>10</v>
      </c>
      <c r="H6" s="4" t="str">
        <f>IFERROR(VLOOKUP(TRIM(C6),[2]!Table_Query_from_BetcoViews[[AlternateID]:[ItemDescr2]],5,FALSE),F6)</f>
        <v>Winking light assembly</v>
      </c>
    </row>
    <row r="7" spans="2:8">
      <c r="B7" s="2" t="s">
        <v>11</v>
      </c>
      <c r="C7" s="3">
        <v>409529</v>
      </c>
      <c r="D7" s="4" t="str">
        <f>IF(ISNA(VLOOKUP(C7,[1]Sheet2!$F$2:$I$17496,4,FALSE))=TRUE,(C7),(LEFT(VLOOKUP(C7,[1]Sheet2!$F$2:$I$17496,4,FALSE),6)))</f>
        <v>E83180</v>
      </c>
      <c r="E7" s="3">
        <v>1</v>
      </c>
      <c r="F7" s="2" t="s">
        <v>12</v>
      </c>
      <c r="H7" s="4" t="str">
        <f>IFERROR(VLOOKUP(TRIM(C7),[2]!Table_Query_from_BetcoViews[[AlternateID]:[ItemDescr2]],5,FALSE),F7)</f>
        <v>Strobe bulb  C/DRS</v>
      </c>
    </row>
    <row r="8" spans="2:8">
      <c r="B8" s="2" t="s">
        <v>13</v>
      </c>
      <c r="C8" s="3">
        <v>405957</v>
      </c>
      <c r="D8" s="4" t="str">
        <f>IF(ISNA(VLOOKUP(C8,[1]Sheet2!$F$2:$I$17496,4,FALSE))=TRUE,(C8),(LEFT(VLOOKUP(C8,[1]Sheet2!$F$2:$I$17496,4,FALSE),6)))</f>
        <v>E83122</v>
      </c>
      <c r="E8" s="3">
        <v>1</v>
      </c>
      <c r="F8" s="2" t="s">
        <v>14</v>
      </c>
      <c r="H8" s="4" t="str">
        <f>IFERROR(VLOOKUP(TRIM(C8),[2]!Table_Query_from_BetcoViews[[AlternateID]:[ItemDescr2]],5,FALSE),F8)</f>
        <v>Foam</v>
      </c>
    </row>
    <row r="9" spans="2:8">
      <c r="B9" s="2" t="s">
        <v>15</v>
      </c>
      <c r="C9" s="3">
        <v>400793</v>
      </c>
      <c r="D9" s="4">
        <f>IF(ISNA(VLOOKUP(C9,[1]Sheet2!$F$2:$I$17496,4,FALSE))=TRUE,(C9),(LEFT(VLOOKUP(C9,[1]Sheet2!$F$2:$I$17496,4,FALSE),6)))</f>
        <v>400793</v>
      </c>
      <c r="E9" s="3">
        <v>1</v>
      </c>
      <c r="F9" s="2" t="s">
        <v>16</v>
      </c>
      <c r="H9" s="4" t="str">
        <f>IFERROR(VLOOKUP(TRIM(C9),[2]!Table_Query_from_BetcoViews[[AlternateID]:[ItemDescr2]],5,FALSE),F9)</f>
        <v>SUPPORT</v>
      </c>
    </row>
    <row r="10" spans="2:8">
      <c r="B10" s="3">
        <v>10</v>
      </c>
      <c r="C10" s="3">
        <v>203639</v>
      </c>
      <c r="D10" s="4">
        <f>IF(ISNA(VLOOKUP(C10,[1]Sheet2!$F$2:$I$17496,4,FALSE))=TRUE,(C10),(LEFT(VLOOKUP(C10,[1]Sheet2!$F$2:$I$17496,4,FALSE),6)))</f>
        <v>203639</v>
      </c>
      <c r="E10" s="3">
        <v>1</v>
      </c>
      <c r="F10" s="2" t="s">
        <v>17</v>
      </c>
      <c r="H10" s="4" t="str">
        <f>IFERROR(VLOOKUP(TRIM(C10),[2]!Table_Query_from_BetcoViews[[AlternateID]:[ItemDescr2]],5,FALSE),F10)</f>
        <v>PROP</v>
      </c>
    </row>
    <row r="11" spans="2:8">
      <c r="B11" s="3">
        <v>11</v>
      </c>
      <c r="C11" s="3">
        <v>203640</v>
      </c>
      <c r="D11" s="4" t="str">
        <f>IF(ISNA(VLOOKUP(C11,[1]Sheet2!$F$2:$I$17496,4,FALSE))=TRUE,(C11),(LEFT(VLOOKUP(C11,[1]Sheet2!$F$2:$I$17496,4,FALSE),6)))</f>
        <v>E81932</v>
      </c>
      <c r="E11" s="3">
        <v>1</v>
      </c>
      <c r="F11" s="2" t="s">
        <v>16</v>
      </c>
      <c r="H11" s="4" t="str">
        <f>IFERROR(VLOOKUP(TRIM(C11),[2]!Table_Query_from_BetcoViews[[AlternateID]:[ItemDescr2]],5,FALSE),F11)</f>
        <v>Support</v>
      </c>
    </row>
    <row r="12" spans="2:8">
      <c r="B12" s="3">
        <v>12</v>
      </c>
      <c r="C12" s="3">
        <v>408094</v>
      </c>
      <c r="D12" s="4" t="str">
        <f>IF(ISNA(VLOOKUP(C12,[1]Sheet2!$F$2:$I$17496,4,FALSE))=TRUE,(C12),(LEFT(VLOOKUP(C12,[1]Sheet2!$F$2:$I$17496,4,FALSE),6)))</f>
        <v>E82309</v>
      </c>
      <c r="E12" s="3">
        <v>1</v>
      </c>
      <c r="F12" s="2" t="s">
        <v>18</v>
      </c>
      <c r="H12" s="4" t="str">
        <f>IFERROR(VLOOKUP(TRIM(C12),[2]!Table_Query_from_BetcoViews[[AlternateID]:[ItemDescr2]],5,FALSE),F12)</f>
        <v>Spring, Compression</v>
      </c>
    </row>
    <row r="13" spans="2:8">
      <c r="B13" s="3">
        <v>13</v>
      </c>
      <c r="C13" s="3">
        <v>400250</v>
      </c>
      <c r="D13" s="4" t="str">
        <f>IF(ISNA(VLOOKUP(C13,[1]Sheet2!$F$2:$I$17496,4,FALSE))=TRUE,(C13),(LEFT(VLOOKUP(C13,[1]Sheet2!$F$2:$I$17496,4,FALSE),6)))</f>
        <v>E83850</v>
      </c>
      <c r="E13" s="3">
        <v>1</v>
      </c>
      <c r="F13" s="2" t="s">
        <v>19</v>
      </c>
      <c r="H13" s="4" t="str">
        <f>IFERROR(VLOOKUP(TRIM(C13),[2]!Table_Query_from_BetcoViews[[AlternateID]:[ItemDescr2]],5,FALSE),F13)</f>
        <v>Flat Washer M5x20 SS</v>
      </c>
    </row>
    <row r="14" spans="2:8">
      <c r="B14" s="3">
        <v>14</v>
      </c>
      <c r="C14" s="3">
        <v>410264</v>
      </c>
      <c r="D14" s="4" t="str">
        <f>IF(ISNA(VLOOKUP(C14,[1]Sheet2!$F$2:$I$17496,4,FALSE))=TRUE,(C14),(LEFT(VLOOKUP(C14,[1]Sheet2!$F$2:$I$17496,4,FALSE),6)))</f>
        <v>E83639</v>
      </c>
      <c r="E14" s="3">
        <v>1</v>
      </c>
      <c r="F14" s="2" t="s">
        <v>20</v>
      </c>
      <c r="H14" s="4" t="str">
        <f>IFERROR(VLOOKUP(TRIM(C14),[2]!Table_Query_from_BetcoViews[[AlternateID]:[ItemDescr2]],5,FALSE),F14)</f>
        <v>Solution control knob</v>
      </c>
    </row>
    <row r="15" spans="2:8">
      <c r="B15" s="3">
        <v>15</v>
      </c>
      <c r="C15" s="3">
        <v>410438</v>
      </c>
      <c r="D15" s="4" t="str">
        <f>IF(ISNA(VLOOKUP(C15,[1]Sheet2!$F$2:$I$17496,4,FALSE))=TRUE,(C15),(LEFT(VLOOKUP(C15,[1]Sheet2!$F$2:$I$17496,4,FALSE),6)))</f>
        <v>E83304</v>
      </c>
      <c r="E15" s="3">
        <v>1</v>
      </c>
      <c r="F15" s="2" t="s">
        <v>21</v>
      </c>
      <c r="H15" s="4" t="str">
        <f>IFERROR(VLOOKUP(TRIM(C15),[2]!Table_Query_from_BetcoViews[[AlternateID]:[ItemDescr2]],5,FALSE),F15)</f>
        <v>Male Coupler, Tripla</v>
      </c>
    </row>
    <row r="16" spans="2:8">
      <c r="B16" s="3">
        <v>16</v>
      </c>
      <c r="C16" s="3">
        <v>407889</v>
      </c>
      <c r="D16" s="4" t="str">
        <f>IF(ISNA(VLOOKUP(C16,[1]Sheet2!$F$2:$I$17496,4,FALSE))=TRUE,(C16),(LEFT(VLOOKUP(C16,[1]Sheet2!$F$2:$I$17496,4,FALSE),6)))</f>
        <v>E83121</v>
      </c>
      <c r="E16" s="3">
        <v>1</v>
      </c>
      <c r="F16" s="2" t="s">
        <v>22</v>
      </c>
      <c r="H16" s="4" t="str">
        <f>IFERROR(VLOOKUP(TRIM(C16),[2]!Table_Query_from_BetcoViews[[AlternateID]:[ItemDescr2]],5,FALSE),F16)</f>
        <v>Solution supply solenoid valve  C/DRS</v>
      </c>
    </row>
    <row r="17" spans="2:8">
      <c r="B17" s="2" t="s">
        <v>23</v>
      </c>
      <c r="C17" s="3">
        <v>407869</v>
      </c>
      <c r="D17" s="4" t="str">
        <f>IF(ISNA(VLOOKUP(C17,[1]Sheet2!$F$2:$I$17496,4,FALSE))=TRUE,(C17),(LEFT(VLOOKUP(C17,[1]Sheet2!$F$2:$I$17496,4,FALSE),6)))</f>
        <v>E86172</v>
      </c>
      <c r="E17" s="3">
        <v>1</v>
      </c>
      <c r="F17" s="2" t="s">
        <v>24</v>
      </c>
      <c r="H17" s="4" t="str">
        <f>IFERROR(VLOOKUP(TRIM(C17),[2]!Table_Query_from_BetcoViews[[AlternateID]:[ItemDescr2]],5,FALSE),F17)</f>
        <v>Coil</v>
      </c>
    </row>
    <row r="18" spans="2:8">
      <c r="B18" s="2" t="s">
        <v>25</v>
      </c>
      <c r="C18" s="3">
        <v>407859</v>
      </c>
      <c r="D18" s="4" t="str">
        <f>IF(ISNA(VLOOKUP(C18,[1]Sheet2!$F$2:$I$17496,4,FALSE))=TRUE,(C18),(LEFT(VLOOKUP(C18,[1]Sheet2!$F$2:$I$17496,4,FALSE),6)))</f>
        <v>E81794</v>
      </c>
      <c r="E18" s="3">
        <v>1</v>
      </c>
      <c r="F18" s="2" t="s">
        <v>26</v>
      </c>
      <c r="H18" s="4" t="str">
        <f>IFERROR(VLOOKUP(TRIM(C18),[2]!Table_Query_from_BetcoViews[[AlternateID]:[ItemDescr2]],5,FALSE),F18)</f>
        <v>Valve Body, Solenoid</v>
      </c>
    </row>
    <row r="19" spans="2:8">
      <c r="B19" s="3">
        <v>17</v>
      </c>
      <c r="C19" s="3">
        <v>202141</v>
      </c>
      <c r="D19" s="4" t="str">
        <f>IF(ISNA(VLOOKUP(C19,[1]Sheet2!$F$2:$I$17496,4,FALSE))=TRUE,(C19),(LEFT(VLOOKUP(C19,[1]Sheet2!$F$2:$I$17496,4,FALSE),6)))</f>
        <v>E83585</v>
      </c>
      <c r="E19" s="3">
        <v>2</v>
      </c>
      <c r="F19" s="2" t="s">
        <v>27</v>
      </c>
      <c r="H19" s="4" t="str">
        <f>IFERROR(VLOOKUP(TRIM(C19),[2]!Table_Query_from_BetcoViews[[AlternateID]:[ItemDescr2]],5,FALSE),F19)</f>
        <v>Solution drain hose D/CRS</v>
      </c>
    </row>
    <row r="20" spans="2:8">
      <c r="B20" s="3">
        <v>18</v>
      </c>
      <c r="C20" s="3">
        <v>209575</v>
      </c>
      <c r="D20" s="4" t="str">
        <f>IF(ISNA(VLOOKUP(C20,[1]Sheet2!$F$2:$I$17496,4,FALSE))=TRUE,(C20),(LEFT(VLOOKUP(C20,[1]Sheet2!$F$2:$I$17496,4,FALSE),6)))</f>
        <v>E83498</v>
      </c>
      <c r="E20" s="3">
        <v>1</v>
      </c>
      <c r="F20" s="2" t="s">
        <v>27</v>
      </c>
      <c r="H20" s="4" t="str">
        <f>IFERROR(VLOOKUP(TRIM(C20),[2]!Table_Query_from_BetcoViews[[AlternateID]:[ItemDescr2]],5,FALSE),F20)</f>
        <v>Hose   DRS/CRS</v>
      </c>
    </row>
    <row r="21" spans="2:8">
      <c r="B21" s="3">
        <v>19</v>
      </c>
      <c r="C21" s="3">
        <v>400199</v>
      </c>
      <c r="D21" s="4" t="str">
        <f>IF(ISNA(VLOOKUP(C21,[1]Sheet2!$F$2:$I$17496,4,FALSE))=TRUE,(C21),(LEFT(VLOOKUP(C21,[1]Sheet2!$F$2:$I$17496,4,FALSE),6)))</f>
        <v>E83600</v>
      </c>
      <c r="E21" s="3">
        <v>1</v>
      </c>
      <c r="F21" s="2" t="s">
        <v>28</v>
      </c>
      <c r="H21" s="4" t="str">
        <f>IFERROR(VLOOKUP(TRIM(C21),[2]!Table_Query_from_BetcoViews[[AlternateID]:[ItemDescr2]],5,FALSE),F21)</f>
        <v>Lever, Plastic Ball Valve</v>
      </c>
    </row>
    <row r="22" spans="2:8">
      <c r="B22" s="3">
        <v>20</v>
      </c>
      <c r="C22" s="3">
        <v>410297</v>
      </c>
      <c r="D22" s="4" t="str">
        <f>IF(ISNA(VLOOKUP(C22,[1]Sheet2!$F$2:$I$17496,4,FALSE))=TRUE,(C22),(LEFT(VLOOKUP(C22,[1]Sheet2!$F$2:$I$17496,4,FALSE),6)))</f>
        <v>E83499</v>
      </c>
      <c r="E22" s="3">
        <v>1</v>
      </c>
      <c r="F22" s="2" t="s">
        <v>29</v>
      </c>
      <c r="H22" s="4" t="str">
        <f>IFERROR(VLOOKUP(TRIM(C22),[2]!Table_Query_from_BetcoViews[[AlternateID]:[ItemDescr2]],5,FALSE),F22)</f>
        <v>Clamp  DRS/CRS</v>
      </c>
    </row>
    <row r="23" spans="2:8">
      <c r="B23" s="3">
        <v>21</v>
      </c>
      <c r="C23" s="3">
        <v>410376</v>
      </c>
      <c r="D23" s="4" t="str">
        <f>IF(ISNA(VLOOKUP(C23,[1]Sheet2!$F$2:$I$17496,4,FALSE))=TRUE,(C23),(LEFT(VLOOKUP(C23,[1]Sheet2!$F$2:$I$17496,4,FALSE),6)))</f>
        <v>E83601</v>
      </c>
      <c r="E23" s="3">
        <v>1</v>
      </c>
      <c r="F23" s="2" t="s">
        <v>30</v>
      </c>
      <c r="H23" s="4" t="str">
        <f>IFERROR(VLOOKUP(TRIM(C23),[2]!Table_Query_from_BetcoViews[[AlternateID]:[ItemDescr2]],5,FALSE),F23)</f>
        <v>Barbed Nipple</v>
      </c>
    </row>
    <row r="24" spans="2:8">
      <c r="B24" s="3">
        <v>22</v>
      </c>
      <c r="C24" s="3">
        <v>410332</v>
      </c>
      <c r="D24" s="4" t="str">
        <f>IF(ISNA(VLOOKUP(C24,[1]Sheet2!$F$2:$I$17496,4,FALSE))=TRUE,(C24),(LEFT(VLOOKUP(C24,[1]Sheet2!$F$2:$I$17496,4,FALSE),6)))</f>
        <v>E83361</v>
      </c>
      <c r="E24" s="3">
        <v>1</v>
      </c>
      <c r="F24" s="2" t="s">
        <v>31</v>
      </c>
      <c r="H24" s="4" t="str">
        <f>IFERROR(VLOOKUP(TRIM(C24),[2]!Table_Query_from_BetcoViews[[AlternateID]:[ItemDescr2]],5,FALSE),F24)</f>
        <v>Ball Valve, 5/8 Double Female</v>
      </c>
    </row>
    <row r="25" spans="2:8">
      <c r="B25" s="3">
        <v>23</v>
      </c>
      <c r="C25" s="3">
        <v>410415</v>
      </c>
      <c r="D25" s="4" t="str">
        <f>IF(ISNA(VLOOKUP(C25,[1]Sheet2!$F$2:$I$17496,4,FALSE))=TRUE,(C25),(LEFT(VLOOKUP(C25,[1]Sheet2!$F$2:$I$17496,4,FALSE),6)))</f>
        <v>E83602</v>
      </c>
      <c r="E25" s="3">
        <v>1</v>
      </c>
      <c r="F25" s="2" t="s">
        <v>32</v>
      </c>
      <c r="H25" s="4" t="str">
        <f>IFERROR(VLOOKUP(TRIM(C25),[2]!Table_Query_from_BetcoViews[[AlternateID]:[ItemDescr2]],5,FALSE),F25)</f>
        <v>Nipple</v>
      </c>
    </row>
    <row r="26" spans="2:8">
      <c r="B26" s="3">
        <v>24</v>
      </c>
      <c r="C26" s="3">
        <v>400200</v>
      </c>
      <c r="D26" s="4" t="str">
        <f>IF(ISNA(VLOOKUP(C26,[1]Sheet2!$F$2:$I$17496,4,FALSE))=TRUE,(C26),(LEFT(VLOOKUP(C26,[1]Sheet2!$F$2:$I$17496,4,FALSE),6)))</f>
        <v>E83603</v>
      </c>
      <c r="E26" s="3">
        <v>1</v>
      </c>
      <c r="F26" s="2" t="s">
        <v>33</v>
      </c>
      <c r="H26" s="4" t="str">
        <f>IFERROR(VLOOKUP(TRIM(C26),[2]!Table_Query_from_BetcoViews[[AlternateID]:[ItemDescr2]],5,FALSE),F26)</f>
        <v>Pipe</v>
      </c>
    </row>
    <row r="27" spans="2:8">
      <c r="B27" s="3">
        <v>25</v>
      </c>
      <c r="C27" s="3">
        <v>410389</v>
      </c>
      <c r="D27" s="4" t="str">
        <f>IF(ISNA(VLOOKUP(C27,[1]Sheet2!$F$2:$I$17496,4,FALSE))=TRUE,(C27),(LEFT(VLOOKUP(C27,[1]Sheet2!$F$2:$I$17496,4,FALSE),6)))</f>
        <v>E83604</v>
      </c>
      <c r="E27" s="3">
        <v>1</v>
      </c>
      <c r="F27" s="2" t="s">
        <v>30</v>
      </c>
      <c r="H27" s="4" t="str">
        <f>IFERROR(VLOOKUP(TRIM(C27),[2]!Table_Query_from_BetcoViews[[AlternateID]:[ItemDescr2]],5,FALSE),F27)</f>
        <v>Connector</v>
      </c>
    </row>
    <row r="28" spans="2:8">
      <c r="B28" s="3">
        <v>26</v>
      </c>
      <c r="C28" s="3">
        <v>410293</v>
      </c>
      <c r="D28" s="4" t="str">
        <f>IF(ISNA(VLOOKUP(C28,[1]Sheet2!$F$2:$I$17496,4,FALSE))=TRUE,(C28),(LEFT(VLOOKUP(C28,[1]Sheet2!$F$2:$I$17496,4,FALSE),6)))</f>
        <v>E83586</v>
      </c>
      <c r="E28" s="3">
        <v>1</v>
      </c>
      <c r="F28" s="2" t="s">
        <v>29</v>
      </c>
      <c r="H28" s="4" t="str">
        <f>IFERROR(VLOOKUP(TRIM(C28),[2]!Table_Query_from_BetcoViews[[AlternateID]:[ItemDescr2]],5,FALSE),F28)</f>
        <v>Clamp   D/CRS</v>
      </c>
    </row>
    <row r="29" spans="2:8">
      <c r="B29" s="3">
        <v>27</v>
      </c>
      <c r="C29" s="3">
        <v>209553</v>
      </c>
      <c r="D29" s="4" t="str">
        <f>IF(ISNA(VLOOKUP(C29,[1]Sheet2!$F$2:$I$17496,4,FALSE))=TRUE,(C29),(LEFT(VLOOKUP(C29,[1]Sheet2!$F$2:$I$17496,4,FALSE),6)))</f>
        <v>E83497</v>
      </c>
      <c r="E29" s="3">
        <v>1</v>
      </c>
      <c r="F29" s="2" t="s">
        <v>27</v>
      </c>
      <c r="H29" s="4" t="str">
        <f>IFERROR(VLOOKUP(TRIM(C29),[2]!Table_Query_from_BetcoViews[[AlternateID]:[ItemDescr2]],5,FALSE),F29)</f>
        <v>Pipe   DRS/CRS</v>
      </c>
    </row>
    <row r="30" spans="2:8">
      <c r="B30" s="3">
        <v>28</v>
      </c>
      <c r="C30" s="3">
        <v>205632</v>
      </c>
      <c r="D30" s="4">
        <f>IF(ISNA(VLOOKUP(C30,[1]Sheet2!$F$2:$I$17496,4,FALSE))=TRUE,(C30),(LEFT(VLOOKUP(C30,[1]Sheet2!$F$2:$I$17496,4,FALSE),6)))</f>
        <v>205632</v>
      </c>
      <c r="E30" s="3">
        <v>1</v>
      </c>
      <c r="F30" s="2" t="s">
        <v>34</v>
      </c>
      <c r="H30" s="4" t="str">
        <f>IFERROR(VLOOKUP(TRIM(C30),[2]!Table_Query_from_BetcoViews[[AlternateID]:[ItemDescr2]],5,FALSE),F30)</f>
        <v>ROD</v>
      </c>
    </row>
    <row r="31" spans="2:8">
      <c r="B31" s="3">
        <v>29</v>
      </c>
      <c r="C31" s="3">
        <v>407925</v>
      </c>
      <c r="D31" s="4" t="str">
        <f>IF(ISNA(VLOOKUP(C31,[1]Sheet2!$F$2:$I$17496,4,FALSE))=TRUE,(C31),(LEFT(VLOOKUP(C31,[1]Sheet2!$F$2:$I$17496,4,FALSE),6)))</f>
        <v>E83120</v>
      </c>
      <c r="E31" s="3">
        <v>1</v>
      </c>
      <c r="F31" s="2" t="s">
        <v>35</v>
      </c>
      <c r="H31" s="4" t="str">
        <f>IFERROR(VLOOKUP(TRIM(C31),[2]!Table_Query_from_BetcoViews[[AlternateID]:[ItemDescr2]],5,FALSE),F31)</f>
        <v>36v pump, solution supply</v>
      </c>
    </row>
    <row r="32" spans="2:8">
      <c r="B32" s="3">
        <v>30</v>
      </c>
      <c r="C32" s="3">
        <v>400785</v>
      </c>
      <c r="D32" s="4">
        <f>IF(ISNA(VLOOKUP(C32,[1]Sheet2!$F$2:$I$17496,4,FALSE))=TRUE,(C32),(LEFT(VLOOKUP(C32,[1]Sheet2!$F$2:$I$17496,4,FALSE),6)))</f>
        <v>400785</v>
      </c>
      <c r="E32" s="3">
        <v>1</v>
      </c>
      <c r="F32" s="2" t="s">
        <v>36</v>
      </c>
      <c r="H32" s="4" t="str">
        <f>IFERROR(VLOOKUP(TRIM(C32),[2]!Table_Query_from_BetcoViews[[AlternateID]:[ItemDescr2]],5,FALSE),F32)</f>
        <v>DOOR</v>
      </c>
    </row>
    <row r="33" spans="2:8">
      <c r="B33" s="3">
        <v>31</v>
      </c>
      <c r="C33" s="3">
        <v>400294</v>
      </c>
      <c r="D33" s="4" t="str">
        <f>IF(ISNA(VLOOKUP(C33,[1]Sheet2!$F$2:$I$17496,4,FALSE))=TRUE,(C33),(LEFT(VLOOKUP(C33,[1]Sheet2!$F$2:$I$17496,4,FALSE),6)))</f>
        <v>E83697</v>
      </c>
      <c r="E33" s="3">
        <v>2</v>
      </c>
      <c r="F33" s="2" t="s">
        <v>37</v>
      </c>
      <c r="H33" s="4" t="str">
        <f>IFERROR(VLOOKUP(TRIM(C33),[2]!Table_Query_from_BetcoViews[[AlternateID]:[ItemDescr2]],5,FALSE),F33)</f>
        <v>Hinge   CRS/DRS</v>
      </c>
    </row>
    <row r="34" spans="2:8">
      <c r="B34" s="3">
        <v>32</v>
      </c>
      <c r="C34" s="3">
        <v>409383</v>
      </c>
      <c r="D34" s="4" t="str">
        <f>IF(ISNA(VLOOKUP(C34,[1]Sheet2!$F$2:$I$17496,4,FALSE))=TRUE,(C34),(LEFT(VLOOKUP(C34,[1]Sheet2!$F$2:$I$17496,4,FALSE),6)))</f>
        <v>E83605</v>
      </c>
      <c r="E34" s="3">
        <v>1</v>
      </c>
      <c r="F34" s="2" t="s">
        <v>38</v>
      </c>
      <c r="H34" s="4" t="str">
        <f>IFERROR(VLOOKUP(TRIM(C34),[2]!Table_Query_from_BetcoViews[[AlternateID]:[ItemDescr2]],5,FALSE),F34)</f>
        <v>Split pin</v>
      </c>
    </row>
    <row r="35" spans="2:8">
      <c r="B35" s="3">
        <v>33</v>
      </c>
      <c r="C35" s="3">
        <v>400786</v>
      </c>
      <c r="D35" s="4">
        <f>IF(ISNA(VLOOKUP(C35,[1]Sheet2!$F$2:$I$17496,4,FALSE))=TRUE,(C35),(LEFT(VLOOKUP(C35,[1]Sheet2!$F$2:$I$17496,4,FALSE),6)))</f>
        <v>400786</v>
      </c>
      <c r="E35" s="3">
        <v>1</v>
      </c>
      <c r="F35" s="2" t="s">
        <v>39</v>
      </c>
      <c r="H35" s="4" t="str">
        <f>IFERROR(VLOOKUP(TRIM(C35),[2]!Table_Query_from_BetcoViews[[AlternateID]:[ItemDescr2]],5,FALSE),F35)</f>
        <v>HANDLE</v>
      </c>
    </row>
    <row r="36" spans="2:8">
      <c r="B36" s="3">
        <v>34</v>
      </c>
      <c r="C36" s="3">
        <v>405409</v>
      </c>
      <c r="D36" s="4" t="str">
        <f>IF(ISNA(VLOOKUP(C36,[1]Sheet2!$F$2:$I$17496,4,FALSE))=TRUE,(C36),(LEFT(VLOOKUP(C36,[1]Sheet2!$F$2:$I$17496,4,FALSE),6)))</f>
        <v>E83118</v>
      </c>
      <c r="E36" s="3">
        <v>1</v>
      </c>
      <c r="F36" s="2" t="s">
        <v>40</v>
      </c>
      <c r="H36" s="4" t="str">
        <f>IFERROR(VLOOKUP(TRIM(C36),[2]!Table_Query_from_BetcoViews[[AlternateID]:[ItemDescr2]],5,FALSE),F36)</f>
        <v>Solution Filter &amp; Housing Assembly</v>
      </c>
    </row>
    <row r="37" spans="2:8">
      <c r="B37" s="3">
        <v>35</v>
      </c>
      <c r="C37" s="3">
        <v>409498</v>
      </c>
      <c r="D37" s="4" t="str">
        <f>IF(ISNA(VLOOKUP(C37,[1]Sheet2!$F$2:$I$17496,4,FALSE))=TRUE,(C37),(LEFT(VLOOKUP(C37,[1]Sheet2!$F$2:$I$17496,4,FALSE),6)))</f>
        <v>E83164</v>
      </c>
      <c r="E37" s="3">
        <v>1</v>
      </c>
      <c r="F37" s="2" t="s">
        <v>8</v>
      </c>
      <c r="H37" s="4" t="str">
        <f>IFERROR(VLOOKUP(TRIM(C37),[2]!Table_Query_from_BetcoViews[[AlternateID]:[ItemDescr2]],5,FALSE),F37)</f>
        <v>Micro Switch</v>
      </c>
    </row>
    <row r="38" spans="2:8">
      <c r="B38" s="3">
        <v>36</v>
      </c>
      <c r="C38" s="3">
        <v>405410</v>
      </c>
      <c r="D38" s="4" t="str">
        <f>IF(ISNA(VLOOKUP(C38,[1]Sheet2!$F$2:$I$17496,4,FALSE))=TRUE,(C38),(LEFT(VLOOKUP(C38,[1]Sheet2!$F$2:$I$17496,4,FALSE),6)))</f>
        <v>E83119</v>
      </c>
      <c r="E38" s="3">
        <v>1</v>
      </c>
      <c r="F38" s="2" t="s">
        <v>41</v>
      </c>
      <c r="H38" s="4" t="str">
        <f>IFERROR(VLOOKUP(TRIM(C38),[2]!Table_Query_from_BetcoViews[[AlternateID]:[ItemDescr2]],5,FALSE),F38)</f>
        <v>solution supply filter</v>
      </c>
    </row>
    <row r="39" spans="2:8">
      <c r="B39" s="3">
        <v>37</v>
      </c>
      <c r="C39" s="3">
        <v>409166</v>
      </c>
      <c r="D39" s="4" t="str">
        <f>IF(ISNA(VLOOKUP(C39,[1]Sheet2!$F$2:$I$17496,4,FALSE))=TRUE,(C39),(LEFT(VLOOKUP(C39,[1]Sheet2!$F$2:$I$17496,4,FALSE),6)))</f>
        <v>E83798</v>
      </c>
      <c r="E39" s="3">
        <v>2</v>
      </c>
      <c r="F39" s="2" t="s">
        <v>42</v>
      </c>
      <c r="H39" s="4" t="str">
        <f>IFERROR(VLOOKUP(TRIM(C39),[2]!Table_Query_from_BetcoViews[[AlternateID]:[ItemDescr2]],5,FALSE),F39)</f>
        <v>Flat Washer M6x30x3 PVC Black</v>
      </c>
    </row>
    <row r="40" spans="2:8">
      <c r="B40" s="3">
        <v>38</v>
      </c>
      <c r="C40" s="3">
        <v>203595</v>
      </c>
      <c r="D40" s="4" t="str">
        <f>IF(ISNA(VLOOKUP(C40,[1]Sheet2!$F$2:$I$17496,4,FALSE))=TRUE,(C40),(LEFT(VLOOKUP(C40,[1]Sheet2!$F$2:$I$17496,4,FALSE),6)))</f>
        <v>E83468</v>
      </c>
      <c r="E40" s="3">
        <v>1</v>
      </c>
      <c r="F40" s="2" t="s">
        <v>43</v>
      </c>
      <c r="H40" s="4" t="str">
        <f>IFERROR(VLOOKUP(TRIM(C40),[2]!Table_Query_from_BetcoViews[[AlternateID]:[ItemDescr2]],5,FALSE),F40)</f>
        <v>Coupler</v>
      </c>
    </row>
    <row r="41" spans="2:8">
      <c r="B41" s="3">
        <v>39</v>
      </c>
      <c r="C41" s="3">
        <v>408250</v>
      </c>
      <c r="D41" s="4" t="str">
        <f>IF(ISNA(VLOOKUP(C41,[1]Sheet2!$F$2:$I$17496,4,FALSE))=TRUE,(C41),(LEFT(VLOOKUP(C41,[1]Sheet2!$F$2:$I$17496,4,FALSE),6)))</f>
        <v>E81725</v>
      </c>
      <c r="E41" s="3">
        <v>1</v>
      </c>
      <c r="F41" s="2" t="s">
        <v>44</v>
      </c>
      <c r="H41" s="4" t="str">
        <f>IFERROR(VLOOKUP(TRIM(C41),[2]!Table_Query_from_BetcoViews[[AlternateID]:[ItemDescr2]],5,FALSE),F41)</f>
        <v>Tank, Solution Tripla</v>
      </c>
    </row>
    <row r="42" spans="2:8">
      <c r="B42" s="3">
        <v>41</v>
      </c>
      <c r="C42" s="3">
        <v>410409</v>
      </c>
      <c r="D42" s="4" t="str">
        <f>IF(ISNA(VLOOKUP(C42,[1]Sheet2!$F$2:$I$17496,4,FALSE))=TRUE,(C42),(LEFT(VLOOKUP(C42,[1]Sheet2!$F$2:$I$17496,4,FALSE),6)))</f>
        <v>E83616</v>
      </c>
      <c r="E42" s="3">
        <v>1</v>
      </c>
      <c r="F42" s="2" t="s">
        <v>45</v>
      </c>
      <c r="H42" s="4" t="str">
        <f>IFERROR(VLOOKUP(TRIM(C42),[2]!Table_Query_from_BetcoViews[[AlternateID]:[ItemDescr2]],5,FALSE),F42)</f>
        <v>Cap</v>
      </c>
    </row>
    <row r="43" spans="2:8">
      <c r="B43" s="3">
        <v>42</v>
      </c>
      <c r="C43" s="3">
        <v>405959</v>
      </c>
      <c r="D43" s="4" t="str">
        <f>IF(ISNA(VLOOKUP(C43,[1]Sheet2!$F$2:$I$17496,4,FALSE))=TRUE,(C43),(LEFT(VLOOKUP(C43,[1]Sheet2!$F$2:$I$17496,4,FALSE),6)))</f>
        <v>E82341</v>
      </c>
      <c r="E43" s="3">
        <v>1</v>
      </c>
      <c r="F43" s="2" t="s">
        <v>46</v>
      </c>
      <c r="H43" s="4" t="str">
        <f>IFERROR(VLOOKUP(TRIM(C43),[2]!Table_Query_from_BetcoViews[[AlternateID]:[ItemDescr2]],5,FALSE),F43)</f>
        <v>Gasket</v>
      </c>
    </row>
    <row r="44" spans="2:8">
      <c r="B44" s="3">
        <v>43</v>
      </c>
      <c r="C44" s="3">
        <v>408595</v>
      </c>
      <c r="D44" s="4" t="str">
        <f>IF(ISNA(VLOOKUP(C44,[1]Sheet2!$F$2:$I$17496,4,FALSE))=TRUE,(C44),(LEFT(VLOOKUP(C44,[1]Sheet2!$F$2:$I$17496,4,FALSE),6)))</f>
        <v>E83617</v>
      </c>
      <c r="E44" s="3">
        <v>1</v>
      </c>
      <c r="F44" s="2" t="s">
        <v>46</v>
      </c>
      <c r="H44" s="4" t="str">
        <f>IFERROR(VLOOKUP(TRIM(C44),[2]!Table_Query_from_BetcoViews[[AlternateID]:[ItemDescr2]],5,FALSE),F44)</f>
        <v>O-Ring</v>
      </c>
    </row>
    <row r="45" spans="2:8">
      <c r="B45" s="3">
        <v>44</v>
      </c>
      <c r="C45" s="3">
        <v>404988</v>
      </c>
      <c r="D45" s="4">
        <f>IF(ISNA(VLOOKUP(C45,[1]Sheet2!$F$2:$I$17496,4,FALSE))=TRUE,(C45),(LEFT(VLOOKUP(C45,[1]Sheet2!$F$2:$I$17496,4,FALSE),6)))</f>
        <v>404988</v>
      </c>
      <c r="E45" s="3">
        <v>2</v>
      </c>
      <c r="F45" s="2" t="s">
        <v>47</v>
      </c>
      <c r="H45" s="4" t="str">
        <f>IFERROR(VLOOKUP(TRIM(C45),[2]!Table_Query_from_BetcoViews[[AlternateID]:[ItemDescr2]],5,FALSE),F45)</f>
        <v>DECAL</v>
      </c>
    </row>
    <row r="46" spans="2:8">
      <c r="B46" s="3">
        <v>45</v>
      </c>
      <c r="C46" s="3">
        <v>404980</v>
      </c>
      <c r="D46" s="4">
        <f>IF(ISNA(VLOOKUP(C46,[1]Sheet2!$F$2:$I$17496,4,FALSE))=TRUE,(C46),(LEFT(VLOOKUP(C46,[1]Sheet2!$F$2:$I$17496,4,FALSE),6)))</f>
        <v>404980</v>
      </c>
      <c r="E46" s="3">
        <v>1</v>
      </c>
      <c r="F46" s="2" t="s">
        <v>47</v>
      </c>
      <c r="H46" s="4" t="str">
        <f>IFERROR(VLOOKUP(TRIM(C46),[2]!Table_Query_from_BetcoViews[[AlternateID]:[ItemDescr2]],5,FALSE),F46)</f>
        <v>DECAL</v>
      </c>
    </row>
    <row r="47" spans="2:8">
      <c r="B47" s="2" t="s">
        <v>48</v>
      </c>
      <c r="C47" s="3">
        <v>404979</v>
      </c>
      <c r="D47" s="4">
        <f>IF(ISNA(VLOOKUP(C47,[1]Sheet2!$F$2:$I$17496,4,FALSE))=TRUE,(C47),(LEFT(VLOOKUP(C47,[1]Sheet2!$F$2:$I$17496,4,FALSE),6)))</f>
        <v>404979</v>
      </c>
      <c r="E47" s="3">
        <v>1</v>
      </c>
      <c r="F47" s="2" t="s">
        <v>47</v>
      </c>
      <c r="H47" s="4" t="str">
        <f>IFERROR(VLOOKUP(TRIM(C47),[2]!Table_Query_from_BetcoViews[[AlternateID]:[ItemDescr2]],5,FALSE),F47)</f>
        <v>DECAL</v>
      </c>
    </row>
    <row r="48" spans="2:8">
      <c r="B48" s="3">
        <v>46</v>
      </c>
      <c r="C48" s="3">
        <v>404898</v>
      </c>
      <c r="D48" s="4" t="str">
        <f>IF(ISNA(VLOOKUP(C48,[1]Sheet2!$F$2:$I$17496,4,FALSE))=TRUE,(C48),(LEFT(VLOOKUP(C48,[1]Sheet2!$F$2:$I$17496,4,FALSE),6)))</f>
        <v>E82108</v>
      </c>
      <c r="E48" s="3">
        <v>1</v>
      </c>
      <c r="F48" s="2" t="s">
        <v>47</v>
      </c>
      <c r="H48" s="4" t="str">
        <f>IFERROR(VLOOKUP(TRIM(C48),[2]!Table_Query_from_BetcoViews[[AlternateID]:[ItemDescr2]],5,FALSE),F48)</f>
        <v>Decal, water</v>
      </c>
    </row>
    <row r="49" spans="2:8">
      <c r="B49" s="3">
        <v>47</v>
      </c>
      <c r="C49" s="3">
        <v>205020</v>
      </c>
      <c r="D49" s="4" t="str">
        <f>IF(ISNA(VLOOKUP(C49,[1]Sheet2!$F$2:$I$17496,4,FALSE))=TRUE,(C49),(LEFT(VLOOKUP(C49,[1]Sheet2!$F$2:$I$17496,4,FALSE),6)))</f>
        <v>E82452</v>
      </c>
      <c r="E49" s="3">
        <v>1</v>
      </c>
      <c r="F49" s="2" t="s">
        <v>30</v>
      </c>
      <c r="H49" s="4" t="str">
        <f>IFERROR(VLOOKUP(TRIM(C49),[2]!Table_Query_from_BetcoViews[[AlternateID]:[ItemDescr2]],5,FALSE),F49)</f>
        <v>Connector</v>
      </c>
    </row>
    <row r="50" spans="2:8">
      <c r="B50" s="3">
        <v>50</v>
      </c>
      <c r="C50" s="3">
        <v>408861</v>
      </c>
      <c r="D50" s="4">
        <f>IF(ISNA(VLOOKUP(C50,[1]Sheet2!$F$2:$I$17496,4,FALSE))=TRUE,(C50),(LEFT(VLOOKUP(C50,[1]Sheet2!$F$2:$I$17496,4,FALSE),6)))</f>
        <v>408861</v>
      </c>
      <c r="F50" s="2" t="s">
        <v>49</v>
      </c>
      <c r="H50" s="4" t="str">
        <f>IFERROR(VLOOKUP(TRIM(C50),[2]!Table_Query_from_BetcoViews[[AlternateID]:[ItemDescr2]],5,FALSE),F50)</f>
        <v>SCREW</v>
      </c>
    </row>
    <row r="51" spans="2:8">
      <c r="B51" s="3">
        <v>51</v>
      </c>
      <c r="C51" s="3">
        <v>409336</v>
      </c>
      <c r="D51" s="4" t="str">
        <f>IF(ISNA(VLOOKUP(C51,[1]Sheet2!$F$2:$I$17496,4,FALSE))=TRUE,(C51),(LEFT(VLOOKUP(C51,[1]Sheet2!$F$2:$I$17496,4,FALSE),6)))</f>
        <v>E81438</v>
      </c>
      <c r="F51" s="2" t="s">
        <v>50</v>
      </c>
      <c r="H51" s="4" t="str">
        <f>IFERROR(VLOOKUP(TRIM(C51),[2]!Table_Query_from_BetcoViews[[AlternateID]:[ItemDescr2]],5,FALSE),F51)</f>
        <v>External Serrated Lock Washer M6 Zinc</v>
      </c>
    </row>
    <row r="52" spans="2:8">
      <c r="B52" s="3">
        <v>52</v>
      </c>
      <c r="C52" s="3">
        <v>409161</v>
      </c>
      <c r="D52" s="4" t="str">
        <f>IF(ISNA(VLOOKUP(C52,[1]Sheet2!$F$2:$I$17496,4,FALSE))=TRUE,(C52),(LEFT(VLOOKUP(C52,[1]Sheet2!$F$2:$I$17496,4,FALSE),6)))</f>
        <v>E83799</v>
      </c>
      <c r="F52" s="2" t="s">
        <v>42</v>
      </c>
      <c r="H52" s="4" t="str">
        <f>IFERROR(VLOOKUP(TRIM(C52),[2]!Table_Query_from_BetcoViews[[AlternateID]:[ItemDescr2]],5,FALSE),F52)</f>
        <v>Flat Washer M6.6x18x2 SS</v>
      </c>
    </row>
    <row r="53" spans="2:8">
      <c r="B53" s="3">
        <v>53</v>
      </c>
      <c r="C53" s="3">
        <v>408967</v>
      </c>
      <c r="D53" s="4" t="str">
        <f>IF(ISNA(VLOOKUP(C53,[1]Sheet2!$F$2:$I$17496,4,FALSE))=TRUE,(C53),(LEFT(VLOOKUP(C53,[1]Sheet2!$F$2:$I$17496,4,FALSE),6)))</f>
        <v>E83831</v>
      </c>
      <c r="F53" s="2" t="s">
        <v>49</v>
      </c>
      <c r="H53" s="4" t="str">
        <f>IFERROR(VLOOKUP(TRIM(C53),[2]!Table_Query_from_BetcoViews[[AlternateID]:[ItemDescr2]],5,FALSE),F53)</f>
        <v>Flat Hd Soc Machine Screw M6x20 SS</v>
      </c>
    </row>
    <row r="54" spans="2:8">
      <c r="B54" s="3">
        <v>54</v>
      </c>
      <c r="C54" s="3">
        <v>407667</v>
      </c>
      <c r="D54" s="4" t="str">
        <f>IF(ISNA(VLOOKUP(C54,[1]Sheet2!$F$2:$I$17496,4,FALSE))=TRUE,(C54),(LEFT(VLOOKUP(C54,[1]Sheet2!$F$2:$I$17496,4,FALSE),6)))</f>
        <v>E83914</v>
      </c>
      <c r="F54" s="2" t="s">
        <v>49</v>
      </c>
      <c r="H54" s="4" t="str">
        <f>IFERROR(VLOOKUP(TRIM(C54),[2]!Table_Query_from_BetcoViews[[AlternateID]:[ItemDescr2]],5,FALSE),F54)</f>
        <v>Hex Bolt M6x20 SS</v>
      </c>
    </row>
    <row r="55" spans="2:8">
      <c r="B55" s="3">
        <v>55</v>
      </c>
      <c r="C55" s="3">
        <v>407664</v>
      </c>
      <c r="D55" s="4">
        <f>IF(ISNA(VLOOKUP(C55,[1]Sheet2!$F$2:$I$17496,4,FALSE))=TRUE,(C55),(LEFT(VLOOKUP(C55,[1]Sheet2!$F$2:$I$17496,4,FALSE),6)))</f>
        <v>407664</v>
      </c>
      <c r="F55" s="2" t="s">
        <v>49</v>
      </c>
      <c r="H55" s="4" t="str">
        <f>IFERROR(VLOOKUP(TRIM(C55),[2]!Table_Query_from_BetcoViews[[AlternateID]:[ItemDescr2]],5,FALSE),F55)</f>
        <v>SCREW</v>
      </c>
    </row>
    <row r="56" spans="2:8">
      <c r="B56" s="3">
        <v>56</v>
      </c>
      <c r="C56" s="3">
        <v>409036</v>
      </c>
      <c r="D56" s="4" t="str">
        <f>IF(ISNA(VLOOKUP(C56,[1]Sheet2!$F$2:$I$17496,4,FALSE))=TRUE,(C56),(LEFT(VLOOKUP(C56,[1]Sheet2!$F$2:$I$17496,4,FALSE),6)))</f>
        <v>E83535</v>
      </c>
      <c r="F56" s="2" t="s">
        <v>51</v>
      </c>
      <c r="H56" s="4" t="str">
        <f>IFERROR(VLOOKUP(TRIM(C56),[2]!Table_Query_from_BetcoViews[[AlternateID]:[ItemDescr2]],5,FALSE),F56)</f>
        <v>Hex Nut, M5x5 Zinc</v>
      </c>
    </row>
    <row r="57" spans="2:8">
      <c r="B57" s="3">
        <v>57</v>
      </c>
      <c r="C57" s="3">
        <v>409160</v>
      </c>
      <c r="D57" s="4" t="str">
        <f>IF(ISNA(VLOOKUP(C57,[1]Sheet2!$F$2:$I$17496,4,FALSE))=TRUE,(C57),(LEFT(VLOOKUP(C57,[1]Sheet2!$F$2:$I$17496,4,FALSE),6)))</f>
        <v>E82798</v>
      </c>
      <c r="F57" s="2" t="s">
        <v>42</v>
      </c>
      <c r="H57" s="4" t="str">
        <f>IFERROR(VLOOKUP(TRIM(C57),[2]!Table_Query_from_BetcoViews[[AlternateID]:[ItemDescr2]],5,FALSE),F57)</f>
        <v>Washer, 6x18x1.5</v>
      </c>
    </row>
    <row r="58" spans="2:8">
      <c r="B58" s="3">
        <v>58</v>
      </c>
      <c r="C58" s="3">
        <v>409038</v>
      </c>
      <c r="D58" s="4" t="str">
        <f>IF(ISNA(VLOOKUP(C58,[1]Sheet2!$F$2:$I$17496,4,FALSE))=TRUE,(C58),(LEFT(VLOOKUP(C58,[1]Sheet2!$F$2:$I$17496,4,FALSE),6)))</f>
        <v>E82317</v>
      </c>
      <c r="F58" s="2" t="s">
        <v>51</v>
      </c>
      <c r="H58" s="4" t="str">
        <f>IFERROR(VLOOKUP(TRIM(C58),[2]!Table_Query_from_BetcoViews[[AlternateID]:[ItemDescr2]],5,FALSE),F58)</f>
        <v>Hex Jam Nut, M5X3.5 Zinc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75"/>
  <sheetViews>
    <sheetView topLeftCell="A31" zoomScaleNormal="100" workbookViewId="0">
      <selection activeCell="B48" sqref="B48:E72"/>
    </sheetView>
  </sheetViews>
  <sheetFormatPr defaultRowHeight="15" customHeight="1"/>
  <cols>
    <col min="2" max="2" width="9.140625" style="5"/>
    <col min="3" max="3" width="10.140625" bestFit="1" customWidth="1"/>
    <col min="4" max="4" width="9.140625" style="5"/>
    <col min="5" max="5" width="37.5703125" customWidth="1"/>
  </cols>
  <sheetData>
    <row r="2" spans="2:5" ht="15" customHeight="1">
      <c r="B2" s="6" t="s">
        <v>96</v>
      </c>
      <c r="C2" s="7" t="s">
        <v>97</v>
      </c>
      <c r="D2" s="6" t="s">
        <v>98</v>
      </c>
      <c r="E2" s="8" t="s">
        <v>2</v>
      </c>
    </row>
    <row r="3" spans="2:5" ht="15" customHeight="1">
      <c r="B3" s="9" t="s">
        <v>3</v>
      </c>
      <c r="C3" s="10">
        <v>400794</v>
      </c>
      <c r="D3" s="9">
        <v>1</v>
      </c>
      <c r="E3" s="11" t="s">
        <v>4</v>
      </c>
    </row>
    <row r="4" spans="2:5" ht="15" customHeight="1">
      <c r="B4" s="9" t="s">
        <v>5</v>
      </c>
      <c r="C4" s="10">
        <v>400461</v>
      </c>
      <c r="D4" s="9">
        <v>1</v>
      </c>
      <c r="E4" s="11" t="s">
        <v>6</v>
      </c>
    </row>
    <row r="5" spans="2:5" ht="15" customHeight="1">
      <c r="B5" s="9" t="s">
        <v>7</v>
      </c>
      <c r="C5" s="11" t="s">
        <v>52</v>
      </c>
      <c r="D5" s="9">
        <v>1</v>
      </c>
      <c r="E5" s="11" t="s">
        <v>108</v>
      </c>
    </row>
    <row r="6" spans="2:5" ht="15" customHeight="1">
      <c r="B6" s="9" t="s">
        <v>9</v>
      </c>
      <c r="C6" s="11" t="s">
        <v>53</v>
      </c>
      <c r="D6" s="9">
        <v>1</v>
      </c>
      <c r="E6" s="11" t="s">
        <v>109</v>
      </c>
    </row>
    <row r="7" spans="2:5" ht="15" customHeight="1">
      <c r="B7" s="9" t="s">
        <v>11</v>
      </c>
      <c r="C7" s="11" t="s">
        <v>54</v>
      </c>
      <c r="D7" s="9">
        <v>1</v>
      </c>
      <c r="E7" s="11" t="s">
        <v>110</v>
      </c>
    </row>
    <row r="8" spans="2:5" ht="15" customHeight="1">
      <c r="B8" s="9" t="s">
        <v>13</v>
      </c>
      <c r="C8" s="11" t="s">
        <v>55</v>
      </c>
      <c r="D8" s="9">
        <v>1</v>
      </c>
      <c r="E8" s="11" t="s">
        <v>111</v>
      </c>
    </row>
    <row r="9" spans="2:5" ht="15" customHeight="1">
      <c r="B9" s="9" t="s">
        <v>15</v>
      </c>
      <c r="C9" s="10">
        <v>400793</v>
      </c>
      <c r="D9" s="9">
        <v>1</v>
      </c>
      <c r="E9" s="11" t="s">
        <v>16</v>
      </c>
    </row>
    <row r="10" spans="2:5" ht="15" customHeight="1">
      <c r="B10" s="9">
        <v>10</v>
      </c>
      <c r="C10" s="10">
        <v>203639</v>
      </c>
      <c r="D10" s="9">
        <v>1</v>
      </c>
      <c r="E10" s="11" t="s">
        <v>17</v>
      </c>
    </row>
    <row r="11" spans="2:5" ht="15" customHeight="1">
      <c r="B11" s="9">
        <v>11</v>
      </c>
      <c r="C11" s="11" t="s">
        <v>56</v>
      </c>
      <c r="D11" s="9">
        <v>1</v>
      </c>
      <c r="E11" s="11" t="s">
        <v>112</v>
      </c>
    </row>
    <row r="12" spans="2:5" ht="15" customHeight="1">
      <c r="B12" s="9">
        <v>12</v>
      </c>
      <c r="C12" s="11" t="s">
        <v>57</v>
      </c>
      <c r="D12" s="9">
        <v>1</v>
      </c>
      <c r="E12" s="11" t="s">
        <v>113</v>
      </c>
    </row>
    <row r="13" spans="2:5" ht="15" customHeight="1">
      <c r="B13" s="9">
        <v>13</v>
      </c>
      <c r="C13" s="11" t="s">
        <v>58</v>
      </c>
      <c r="D13" s="9">
        <v>1</v>
      </c>
      <c r="E13" s="11" t="s">
        <v>114</v>
      </c>
    </row>
    <row r="14" spans="2:5" ht="15" customHeight="1">
      <c r="B14" s="9">
        <v>14</v>
      </c>
      <c r="C14" s="11" t="s">
        <v>59</v>
      </c>
      <c r="D14" s="9">
        <v>1</v>
      </c>
      <c r="E14" s="11" t="s">
        <v>115</v>
      </c>
    </row>
    <row r="15" spans="2:5" ht="15" customHeight="1">
      <c r="B15" s="9">
        <v>15</v>
      </c>
      <c r="C15" s="11" t="s">
        <v>60</v>
      </c>
      <c r="D15" s="9">
        <v>1</v>
      </c>
      <c r="E15" s="11" t="s">
        <v>116</v>
      </c>
    </row>
    <row r="16" spans="2:5" ht="15" customHeight="1">
      <c r="B16" s="9">
        <v>16</v>
      </c>
      <c r="C16" s="11" t="s">
        <v>61</v>
      </c>
      <c r="D16" s="9">
        <v>1</v>
      </c>
      <c r="E16" s="11" t="s">
        <v>117</v>
      </c>
    </row>
    <row r="17" spans="2:5" ht="15" customHeight="1">
      <c r="B17" s="9" t="s">
        <v>23</v>
      </c>
      <c r="C17" s="11" t="s">
        <v>62</v>
      </c>
      <c r="D17" s="9">
        <v>1</v>
      </c>
      <c r="E17" s="11" t="s">
        <v>118</v>
      </c>
    </row>
    <row r="18" spans="2:5" ht="15" customHeight="1">
      <c r="B18" s="9" t="s">
        <v>25</v>
      </c>
      <c r="C18" s="11" t="s">
        <v>63</v>
      </c>
      <c r="D18" s="9">
        <v>1</v>
      </c>
      <c r="E18" s="11" t="s">
        <v>119</v>
      </c>
    </row>
    <row r="19" spans="2:5" ht="15" customHeight="1">
      <c r="B19" s="9">
        <v>17</v>
      </c>
      <c r="C19" s="11" t="s">
        <v>64</v>
      </c>
      <c r="D19" s="9">
        <v>2</v>
      </c>
      <c r="E19" s="11" t="s">
        <v>120</v>
      </c>
    </row>
    <row r="20" spans="2:5" ht="15" customHeight="1">
      <c r="B20" s="9">
        <v>18</v>
      </c>
      <c r="C20" s="11" t="s">
        <v>65</v>
      </c>
      <c r="D20" s="9">
        <v>1</v>
      </c>
      <c r="E20" s="11" t="s">
        <v>121</v>
      </c>
    </row>
    <row r="21" spans="2:5" ht="15" customHeight="1">
      <c r="B21" s="9">
        <v>19</v>
      </c>
      <c r="C21" s="11" t="s">
        <v>66</v>
      </c>
      <c r="D21" s="9">
        <v>1</v>
      </c>
      <c r="E21" s="11" t="s">
        <v>122</v>
      </c>
    </row>
    <row r="22" spans="2:5" ht="15" customHeight="1">
      <c r="B22" s="9">
        <v>20</v>
      </c>
      <c r="C22" s="11" t="s">
        <v>67</v>
      </c>
      <c r="D22" s="9">
        <v>1</v>
      </c>
      <c r="E22" s="11" t="s">
        <v>123</v>
      </c>
    </row>
    <row r="23" spans="2:5" ht="15" customHeight="1">
      <c r="B23" s="9">
        <v>21</v>
      </c>
      <c r="C23" s="11" t="s">
        <v>68</v>
      </c>
      <c r="D23" s="9">
        <v>1</v>
      </c>
      <c r="E23" s="11" t="s">
        <v>124</v>
      </c>
    </row>
    <row r="24" spans="2:5" ht="15" customHeight="1">
      <c r="B24" s="9">
        <v>22</v>
      </c>
      <c r="C24" s="11" t="s">
        <v>69</v>
      </c>
      <c r="D24" s="9">
        <v>1</v>
      </c>
      <c r="E24" s="11" t="s">
        <v>125</v>
      </c>
    </row>
    <row r="25" spans="2:5" ht="15" customHeight="1">
      <c r="B25" s="9">
        <v>23</v>
      </c>
      <c r="C25" s="11" t="s">
        <v>70</v>
      </c>
      <c r="D25" s="9">
        <v>1</v>
      </c>
      <c r="E25" s="11" t="s">
        <v>126</v>
      </c>
    </row>
    <row r="26" spans="2:5" ht="15" customHeight="1">
      <c r="B26" s="9">
        <v>24</v>
      </c>
      <c r="C26" s="11" t="s">
        <v>71</v>
      </c>
      <c r="D26" s="9">
        <v>1</v>
      </c>
      <c r="E26" s="11" t="s">
        <v>127</v>
      </c>
    </row>
    <row r="27" spans="2:5" ht="15" customHeight="1">
      <c r="B27" s="9">
        <v>25</v>
      </c>
      <c r="C27" s="11" t="s">
        <v>72</v>
      </c>
      <c r="D27" s="9">
        <v>1</v>
      </c>
      <c r="E27" s="11" t="s">
        <v>128</v>
      </c>
    </row>
    <row r="28" spans="2:5" ht="15" customHeight="1">
      <c r="B28" s="9">
        <v>26</v>
      </c>
      <c r="C28" s="11" t="s">
        <v>73</v>
      </c>
      <c r="D28" s="9">
        <v>1</v>
      </c>
      <c r="E28" s="11" t="s">
        <v>129</v>
      </c>
    </row>
    <row r="29" spans="2:5" ht="15" customHeight="1">
      <c r="B29" s="9">
        <v>27</v>
      </c>
      <c r="C29" s="11" t="s">
        <v>74</v>
      </c>
      <c r="D29" s="9">
        <v>1</v>
      </c>
      <c r="E29" s="11" t="s">
        <v>130</v>
      </c>
    </row>
    <row r="30" spans="2:5" ht="15" customHeight="1">
      <c r="B30" s="9">
        <v>28</v>
      </c>
      <c r="C30" s="10">
        <v>205632</v>
      </c>
      <c r="D30" s="9">
        <v>1</v>
      </c>
      <c r="E30" s="11" t="s">
        <v>34</v>
      </c>
    </row>
    <row r="31" spans="2:5" ht="15" customHeight="1">
      <c r="B31" s="9">
        <v>29</v>
      </c>
      <c r="C31" s="11" t="s">
        <v>75</v>
      </c>
      <c r="D31" s="9">
        <v>1</v>
      </c>
      <c r="E31" s="11" t="s">
        <v>131</v>
      </c>
    </row>
    <row r="32" spans="2:5" ht="15" customHeight="1">
      <c r="B32" s="9">
        <v>30</v>
      </c>
      <c r="C32" s="12">
        <v>400785</v>
      </c>
      <c r="D32" s="9">
        <v>1</v>
      </c>
      <c r="E32" s="11" t="s">
        <v>36</v>
      </c>
    </row>
    <row r="33" spans="2:5" ht="15" customHeight="1">
      <c r="B33" s="9">
        <v>31</v>
      </c>
      <c r="C33" s="11" t="s">
        <v>76</v>
      </c>
      <c r="D33" s="9">
        <v>2</v>
      </c>
      <c r="E33" s="11" t="s">
        <v>132</v>
      </c>
    </row>
    <row r="34" spans="2:5" ht="15" customHeight="1">
      <c r="B34" s="9">
        <v>32</v>
      </c>
      <c r="C34" s="11" t="s">
        <v>77</v>
      </c>
      <c r="D34" s="9">
        <v>1</v>
      </c>
      <c r="E34" s="11" t="s">
        <v>133</v>
      </c>
    </row>
    <row r="35" spans="2:5" ht="15" customHeight="1">
      <c r="B35" s="9">
        <v>33</v>
      </c>
      <c r="C35" s="10">
        <v>400786</v>
      </c>
      <c r="D35" s="9">
        <v>1</v>
      </c>
      <c r="E35" s="11" t="s">
        <v>39</v>
      </c>
    </row>
    <row r="36" spans="2:5" ht="15" customHeight="1">
      <c r="B36" s="9">
        <v>34</v>
      </c>
      <c r="C36" s="11" t="s">
        <v>78</v>
      </c>
      <c r="D36" s="9">
        <v>1</v>
      </c>
      <c r="E36" s="11" t="s">
        <v>134</v>
      </c>
    </row>
    <row r="37" spans="2:5" ht="15" customHeight="1">
      <c r="B37" s="9">
        <v>35</v>
      </c>
      <c r="C37" s="11" t="s">
        <v>79</v>
      </c>
      <c r="D37" s="9">
        <v>1</v>
      </c>
      <c r="E37" s="11" t="s">
        <v>135</v>
      </c>
    </row>
    <row r="38" spans="2:5" ht="15" customHeight="1">
      <c r="B38" s="9">
        <v>36</v>
      </c>
      <c r="C38" s="11" t="s">
        <v>80</v>
      </c>
      <c r="D38" s="9">
        <v>1</v>
      </c>
      <c r="E38" s="11" t="s">
        <v>136</v>
      </c>
    </row>
    <row r="39" spans="2:5" ht="15" customHeight="1">
      <c r="B39" s="9">
        <v>37</v>
      </c>
      <c r="C39" s="11" t="s">
        <v>81</v>
      </c>
      <c r="D39" s="9">
        <v>2</v>
      </c>
      <c r="E39" s="11" t="s">
        <v>137</v>
      </c>
    </row>
    <row r="40" spans="2:5" ht="15" customHeight="1">
      <c r="B40" s="9">
        <v>38</v>
      </c>
      <c r="C40" s="11" t="s">
        <v>82</v>
      </c>
      <c r="D40" s="9">
        <v>1</v>
      </c>
      <c r="E40" s="11" t="s">
        <v>138</v>
      </c>
    </row>
    <row r="41" spans="2:5" ht="15" customHeight="1">
      <c r="B41" s="9">
        <v>39</v>
      </c>
      <c r="C41" s="11" t="s">
        <v>83</v>
      </c>
      <c r="D41" s="9">
        <v>1</v>
      </c>
      <c r="E41" s="11" t="s">
        <v>139</v>
      </c>
    </row>
    <row r="42" spans="2:5" ht="15" customHeight="1">
      <c r="B42" s="9">
        <v>41</v>
      </c>
      <c r="C42" s="11" t="s">
        <v>84</v>
      </c>
      <c r="D42" s="9">
        <v>1</v>
      </c>
      <c r="E42" s="11" t="s">
        <v>140</v>
      </c>
    </row>
    <row r="43" spans="2:5" ht="15" customHeight="1">
      <c r="B43" s="9">
        <v>42</v>
      </c>
      <c r="C43" s="11" t="s">
        <v>85</v>
      </c>
      <c r="D43" s="9">
        <v>1</v>
      </c>
      <c r="E43" s="11" t="s">
        <v>141</v>
      </c>
    </row>
    <row r="44" spans="2:5" ht="15" customHeight="1">
      <c r="B44" s="9">
        <v>43</v>
      </c>
      <c r="C44" s="11" t="s">
        <v>86</v>
      </c>
      <c r="D44" s="9">
        <v>1</v>
      </c>
      <c r="E44" s="11" t="s">
        <v>142</v>
      </c>
    </row>
    <row r="45" spans="2:5" ht="15" customHeight="1">
      <c r="B45" s="9">
        <v>44</v>
      </c>
      <c r="C45" s="10">
        <v>404988</v>
      </c>
      <c r="D45" s="9">
        <v>2</v>
      </c>
      <c r="E45" s="11" t="s">
        <v>47</v>
      </c>
    </row>
    <row r="46" spans="2:5" ht="15" customHeight="1">
      <c r="B46" s="9">
        <v>45</v>
      </c>
      <c r="C46" s="10">
        <v>404980</v>
      </c>
      <c r="D46" s="9">
        <v>1</v>
      </c>
      <c r="E46" s="11" t="s">
        <v>47</v>
      </c>
    </row>
    <row r="47" spans="2:5" ht="15" customHeight="1">
      <c r="B47" s="9" t="s">
        <v>48</v>
      </c>
      <c r="C47" s="10">
        <v>404979</v>
      </c>
      <c r="D47" s="9">
        <v>1</v>
      </c>
      <c r="E47" s="11" t="s">
        <v>47</v>
      </c>
    </row>
    <row r="73" spans="2:5" ht="15" customHeight="1">
      <c r="B73" s="13"/>
      <c r="C73" s="17"/>
      <c r="D73" s="17"/>
      <c r="E73" s="14"/>
    </row>
    <row r="74" spans="2:5" ht="15" customHeight="1">
      <c r="B74" s="13"/>
      <c r="C74" s="18"/>
      <c r="D74" s="18"/>
      <c r="E74" s="14"/>
    </row>
    <row r="75" spans="2:5" ht="15" customHeight="1">
      <c r="B75" s="13"/>
      <c r="C75" s="17"/>
      <c r="D75" s="17"/>
      <c r="E75" s="1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7"/>
  <sheetViews>
    <sheetView tabSelected="1" workbookViewId="0">
      <selection activeCell="C27" sqref="C27"/>
    </sheetView>
  </sheetViews>
  <sheetFormatPr defaultRowHeight="15"/>
  <cols>
    <col min="1" max="1" width="14.7109375" customWidth="1"/>
    <col min="5" max="5" width="37.85546875" customWidth="1"/>
  </cols>
  <sheetData>
    <row r="2" spans="2:5">
      <c r="B2" s="6" t="s">
        <v>96</v>
      </c>
      <c r="C2" s="7" t="s">
        <v>97</v>
      </c>
      <c r="D2" s="6" t="s">
        <v>98</v>
      </c>
      <c r="E2" s="8" t="s">
        <v>2</v>
      </c>
    </row>
    <row r="3" spans="2:5">
      <c r="B3" s="9">
        <v>46</v>
      </c>
      <c r="C3" s="11" t="s">
        <v>87</v>
      </c>
      <c r="D3" s="9">
        <v>1</v>
      </c>
      <c r="E3" s="11" t="s">
        <v>143</v>
      </c>
    </row>
    <row r="4" spans="2:5">
      <c r="B4" s="9">
        <v>47</v>
      </c>
      <c r="C4" s="11" t="s">
        <v>88</v>
      </c>
      <c r="D4" s="9">
        <v>1</v>
      </c>
      <c r="E4" s="11" t="s">
        <v>128</v>
      </c>
    </row>
    <row r="5" spans="2:5">
      <c r="B5" s="9">
        <v>50</v>
      </c>
      <c r="C5" s="10">
        <v>408861</v>
      </c>
      <c r="D5" s="9"/>
      <c r="E5" s="19" t="s">
        <v>49</v>
      </c>
    </row>
    <row r="6" spans="2:5">
      <c r="B6" s="9">
        <v>51</v>
      </c>
      <c r="C6" s="11" t="s">
        <v>89</v>
      </c>
      <c r="D6" s="9"/>
      <c r="E6" s="11" t="s">
        <v>144</v>
      </c>
    </row>
    <row r="7" spans="2:5">
      <c r="B7" s="9">
        <v>52</v>
      </c>
      <c r="C7" s="11" t="s">
        <v>90</v>
      </c>
      <c r="D7" s="9"/>
      <c r="E7" s="11" t="s">
        <v>145</v>
      </c>
    </row>
    <row r="8" spans="2:5">
      <c r="B8" s="9">
        <v>53</v>
      </c>
      <c r="C8" s="11" t="s">
        <v>91</v>
      </c>
      <c r="D8" s="9"/>
      <c r="E8" s="11" t="s">
        <v>146</v>
      </c>
    </row>
    <row r="9" spans="2:5">
      <c r="B9" s="9">
        <v>54</v>
      </c>
      <c r="C9" s="11" t="s">
        <v>92</v>
      </c>
      <c r="D9" s="9"/>
      <c r="E9" s="11" t="s">
        <v>147</v>
      </c>
    </row>
    <row r="10" spans="2:5">
      <c r="B10" s="9">
        <v>55</v>
      </c>
      <c r="C10" s="10">
        <v>407664</v>
      </c>
      <c r="D10" s="9"/>
      <c r="E10" s="11" t="s">
        <v>49</v>
      </c>
    </row>
    <row r="11" spans="2:5">
      <c r="B11" s="9">
        <v>56</v>
      </c>
      <c r="C11" s="11" t="s">
        <v>93</v>
      </c>
      <c r="D11" s="9"/>
      <c r="E11" s="11" t="s">
        <v>148</v>
      </c>
    </row>
    <row r="12" spans="2:5">
      <c r="B12" s="9">
        <v>57</v>
      </c>
      <c r="C12" s="11" t="s">
        <v>94</v>
      </c>
      <c r="D12" s="9"/>
      <c r="E12" s="11" t="s">
        <v>149</v>
      </c>
    </row>
    <row r="13" spans="2:5">
      <c r="B13" s="9">
        <v>58</v>
      </c>
      <c r="C13" s="11" t="s">
        <v>95</v>
      </c>
      <c r="D13" s="9"/>
      <c r="E13" s="11" t="s">
        <v>150</v>
      </c>
    </row>
    <row r="14" spans="2:5">
      <c r="B14" s="9">
        <v>59</v>
      </c>
      <c r="C14" s="11" t="s">
        <v>99</v>
      </c>
      <c r="D14" s="15"/>
      <c r="E14" s="11" t="s">
        <v>151</v>
      </c>
    </row>
    <row r="15" spans="2:5">
      <c r="B15" s="9">
        <v>60</v>
      </c>
      <c r="C15" s="11" t="s">
        <v>100</v>
      </c>
      <c r="D15" s="15"/>
      <c r="E15" s="11" t="s">
        <v>152</v>
      </c>
    </row>
    <row r="16" spans="2:5">
      <c r="B16" s="9">
        <v>61</v>
      </c>
      <c r="C16" s="11" t="s">
        <v>101</v>
      </c>
      <c r="D16" s="15"/>
      <c r="E16" s="11" t="s">
        <v>153</v>
      </c>
    </row>
    <row r="17" spans="2:5">
      <c r="B17" s="9">
        <v>62</v>
      </c>
      <c r="C17" s="11" t="s">
        <v>103</v>
      </c>
      <c r="D17" s="15"/>
      <c r="E17" s="11" t="s">
        <v>154</v>
      </c>
    </row>
    <row r="18" spans="2:5">
      <c r="B18" s="9">
        <v>63</v>
      </c>
      <c r="C18" s="11" t="s">
        <v>104</v>
      </c>
      <c r="D18" s="15"/>
      <c r="E18" s="11" t="s">
        <v>155</v>
      </c>
    </row>
    <row r="19" spans="2:5">
      <c r="B19" s="9">
        <v>64</v>
      </c>
      <c r="C19" s="10">
        <v>408846</v>
      </c>
      <c r="D19" s="16"/>
      <c r="E19" s="11" t="s">
        <v>49</v>
      </c>
    </row>
    <row r="20" spans="2:5">
      <c r="B20" s="9">
        <v>65</v>
      </c>
      <c r="C20" s="10">
        <v>408837</v>
      </c>
      <c r="D20" s="16"/>
      <c r="E20" s="11" t="s">
        <v>49</v>
      </c>
    </row>
    <row r="21" spans="2:5">
      <c r="B21" s="9">
        <v>66</v>
      </c>
      <c r="C21" s="10">
        <v>409033</v>
      </c>
      <c r="D21" s="16"/>
      <c r="E21" s="11" t="s">
        <v>51</v>
      </c>
    </row>
    <row r="22" spans="2:5">
      <c r="B22" s="9">
        <v>67</v>
      </c>
      <c r="C22" s="11" t="s">
        <v>105</v>
      </c>
      <c r="D22" s="15"/>
      <c r="E22" s="11" t="s">
        <v>156</v>
      </c>
    </row>
    <row r="23" spans="2:5">
      <c r="B23" s="9">
        <v>68</v>
      </c>
      <c r="C23" s="11" t="s">
        <v>106</v>
      </c>
      <c r="D23" s="15"/>
      <c r="E23" s="11" t="s">
        <v>157</v>
      </c>
    </row>
    <row r="24" spans="2:5">
      <c r="B24" s="9">
        <v>69</v>
      </c>
      <c r="C24" s="11" t="s">
        <v>94</v>
      </c>
      <c r="D24" s="15"/>
      <c r="E24" s="11" t="s">
        <v>149</v>
      </c>
    </row>
    <row r="25" spans="2:5">
      <c r="B25" s="9">
        <v>70</v>
      </c>
      <c r="C25" s="11" t="s">
        <v>107</v>
      </c>
      <c r="D25" s="15"/>
      <c r="E25" s="11" t="s">
        <v>158</v>
      </c>
    </row>
    <row r="26" spans="2:5">
      <c r="B26" s="9">
        <v>71</v>
      </c>
      <c r="C26" s="10">
        <v>408876</v>
      </c>
      <c r="D26" s="16"/>
      <c r="E26" s="11" t="s">
        <v>49</v>
      </c>
    </row>
    <row r="27" spans="2:5">
      <c r="B27" s="9">
        <v>72</v>
      </c>
      <c r="C27" s="11" t="s">
        <v>58</v>
      </c>
      <c r="D27" s="15"/>
      <c r="E27" s="11" t="s">
        <v>114</v>
      </c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J27"/>
  <sheetViews>
    <sheetView workbookViewId="0">
      <selection activeCell="B2" sqref="B2:E2"/>
    </sheetView>
  </sheetViews>
  <sheetFormatPr defaultRowHeight="15"/>
  <cols>
    <col min="1" max="1" width="14.28515625" customWidth="1"/>
    <col min="5" max="5" width="29.42578125" customWidth="1"/>
    <col min="10" max="10" width="43.7109375" customWidth="1"/>
  </cols>
  <sheetData>
    <row r="2" spans="2:10">
      <c r="B2" s="6" t="s">
        <v>96</v>
      </c>
      <c r="C2" s="7" t="s">
        <v>97</v>
      </c>
      <c r="D2" s="6" t="s">
        <v>98</v>
      </c>
      <c r="E2" s="8" t="s">
        <v>2</v>
      </c>
      <c r="G2" s="6" t="s">
        <v>96</v>
      </c>
      <c r="H2" s="8" t="s">
        <v>97</v>
      </c>
      <c r="I2" s="8"/>
      <c r="J2" s="7" t="s">
        <v>2</v>
      </c>
    </row>
    <row r="3" spans="2:10">
      <c r="B3" s="9">
        <v>46</v>
      </c>
      <c r="C3" s="11" t="s">
        <v>87</v>
      </c>
      <c r="D3" s="9">
        <v>1</v>
      </c>
      <c r="E3" s="11" t="s">
        <v>47</v>
      </c>
      <c r="G3" s="9">
        <v>59</v>
      </c>
      <c r="H3" s="15" t="s">
        <v>99</v>
      </c>
      <c r="I3" s="15"/>
      <c r="J3" s="11" t="s">
        <v>151</v>
      </c>
    </row>
    <row r="4" spans="2:10">
      <c r="B4" s="9">
        <v>47</v>
      </c>
      <c r="C4" s="11" t="s">
        <v>88</v>
      </c>
      <c r="D4" s="9">
        <v>1</v>
      </c>
      <c r="E4" s="11" t="s">
        <v>30</v>
      </c>
      <c r="G4" s="9">
        <v>60</v>
      </c>
      <c r="H4" s="15" t="s">
        <v>100</v>
      </c>
      <c r="I4" s="15"/>
      <c r="J4" s="11" t="s">
        <v>152</v>
      </c>
    </row>
    <row r="5" spans="2:10">
      <c r="B5" s="9">
        <v>50</v>
      </c>
      <c r="C5" s="10">
        <v>408861</v>
      </c>
      <c r="D5" s="9"/>
      <c r="E5" s="11" t="s">
        <v>49</v>
      </c>
      <c r="G5" s="9">
        <v>61</v>
      </c>
      <c r="H5" s="15" t="s">
        <v>101</v>
      </c>
      <c r="I5" s="15"/>
      <c r="J5" s="11" t="s">
        <v>153</v>
      </c>
    </row>
    <row r="6" spans="2:10">
      <c r="B6" s="9">
        <v>51</v>
      </c>
      <c r="C6" s="11" t="s">
        <v>89</v>
      </c>
      <c r="D6" s="9"/>
      <c r="E6" s="11" t="s">
        <v>50</v>
      </c>
      <c r="G6" s="9">
        <v>62</v>
      </c>
      <c r="H6" s="15" t="s">
        <v>103</v>
      </c>
      <c r="I6" s="15"/>
      <c r="J6" s="11" t="s">
        <v>154</v>
      </c>
    </row>
    <row r="7" spans="2:10">
      <c r="B7" s="9">
        <v>52</v>
      </c>
      <c r="C7" s="11" t="s">
        <v>90</v>
      </c>
      <c r="D7" s="9"/>
      <c r="E7" s="11" t="s">
        <v>42</v>
      </c>
      <c r="G7" s="9">
        <v>63</v>
      </c>
      <c r="H7" s="15" t="s">
        <v>104</v>
      </c>
      <c r="I7" s="15"/>
      <c r="J7" s="11" t="s">
        <v>155</v>
      </c>
    </row>
    <row r="8" spans="2:10">
      <c r="B8" s="9">
        <v>53</v>
      </c>
      <c r="C8" s="11" t="s">
        <v>91</v>
      </c>
      <c r="D8" s="9"/>
      <c r="E8" s="11" t="s">
        <v>49</v>
      </c>
      <c r="G8" s="9">
        <v>64</v>
      </c>
      <c r="H8" s="16">
        <v>408846</v>
      </c>
      <c r="I8" s="16"/>
      <c r="J8" s="11" t="s">
        <v>49</v>
      </c>
    </row>
    <row r="9" spans="2:10">
      <c r="B9" s="9">
        <v>54</v>
      </c>
      <c r="C9" s="11" t="s">
        <v>92</v>
      </c>
      <c r="D9" s="9"/>
      <c r="E9" s="11" t="s">
        <v>49</v>
      </c>
      <c r="G9" s="9">
        <v>65</v>
      </c>
      <c r="H9" s="16">
        <v>408837</v>
      </c>
      <c r="I9" s="16"/>
      <c r="J9" s="11" t="s">
        <v>49</v>
      </c>
    </row>
    <row r="10" spans="2:10">
      <c r="B10" s="9">
        <v>55</v>
      </c>
      <c r="C10" s="10">
        <v>407664</v>
      </c>
      <c r="D10" s="9"/>
      <c r="E10" s="11" t="s">
        <v>49</v>
      </c>
      <c r="G10" s="9">
        <v>66</v>
      </c>
      <c r="H10" s="16">
        <v>409033</v>
      </c>
      <c r="I10" s="16"/>
      <c r="J10" s="11" t="s">
        <v>51</v>
      </c>
    </row>
    <row r="11" spans="2:10">
      <c r="B11" s="9">
        <v>56</v>
      </c>
      <c r="C11" s="11" t="s">
        <v>93</v>
      </c>
      <c r="D11" s="9"/>
      <c r="E11" s="11" t="s">
        <v>51</v>
      </c>
      <c r="G11" s="9">
        <v>67</v>
      </c>
      <c r="H11" s="15" t="s">
        <v>105</v>
      </c>
      <c r="I11" s="15"/>
      <c r="J11" s="11" t="s">
        <v>156</v>
      </c>
    </row>
    <row r="12" spans="2:10">
      <c r="B12" s="9">
        <v>57</v>
      </c>
      <c r="C12" s="11" t="s">
        <v>94</v>
      </c>
      <c r="D12" s="9"/>
      <c r="E12" s="11" t="s">
        <v>42</v>
      </c>
      <c r="G12" s="9">
        <v>68</v>
      </c>
      <c r="H12" s="15" t="s">
        <v>106</v>
      </c>
      <c r="I12" s="15"/>
      <c r="J12" s="11" t="s">
        <v>157</v>
      </c>
    </row>
    <row r="13" spans="2:10">
      <c r="B13" s="9">
        <v>58</v>
      </c>
      <c r="C13" s="11" t="s">
        <v>95</v>
      </c>
      <c r="D13" s="9"/>
      <c r="E13" s="11" t="s">
        <v>51</v>
      </c>
      <c r="G13" s="9">
        <v>69</v>
      </c>
      <c r="H13" s="15" t="s">
        <v>94</v>
      </c>
      <c r="I13" s="15"/>
      <c r="J13" s="11" t="s">
        <v>149</v>
      </c>
    </row>
    <row r="14" spans="2:10">
      <c r="B14" s="9">
        <v>59</v>
      </c>
      <c r="C14" s="15" t="s">
        <v>99</v>
      </c>
      <c r="D14" s="15"/>
      <c r="E14" s="11" t="s">
        <v>49</v>
      </c>
      <c r="G14" s="9">
        <v>70</v>
      </c>
      <c r="H14" s="15" t="s">
        <v>107</v>
      </c>
      <c r="I14" s="15"/>
      <c r="J14" s="11" t="s">
        <v>158</v>
      </c>
    </row>
    <row r="15" spans="2:10">
      <c r="B15" s="9">
        <v>60</v>
      </c>
      <c r="C15" s="15" t="s">
        <v>100</v>
      </c>
      <c r="D15" s="15"/>
      <c r="E15" s="11" t="s">
        <v>42</v>
      </c>
      <c r="G15" s="9">
        <v>71</v>
      </c>
      <c r="H15" s="16">
        <v>408876</v>
      </c>
      <c r="I15" s="16"/>
      <c r="J15" s="11" t="s">
        <v>49</v>
      </c>
    </row>
    <row r="16" spans="2:10">
      <c r="B16" s="9">
        <v>61</v>
      </c>
      <c r="C16" s="15" t="s">
        <v>101</v>
      </c>
      <c r="D16" s="15"/>
      <c r="E16" s="11" t="s">
        <v>102</v>
      </c>
      <c r="G16" s="9">
        <v>72</v>
      </c>
      <c r="H16" s="15" t="s">
        <v>58</v>
      </c>
      <c r="I16" s="15"/>
      <c r="J16" s="11" t="s">
        <v>114</v>
      </c>
    </row>
    <row r="17" spans="2:5">
      <c r="B17" s="9">
        <v>62</v>
      </c>
      <c r="C17" s="15" t="s">
        <v>103</v>
      </c>
      <c r="D17" s="15"/>
      <c r="E17" s="11" t="s">
        <v>42</v>
      </c>
    </row>
    <row r="18" spans="2:5">
      <c r="B18" s="9">
        <v>63</v>
      </c>
      <c r="C18" s="15" t="s">
        <v>104</v>
      </c>
      <c r="D18" s="15"/>
      <c r="E18" s="11" t="s">
        <v>102</v>
      </c>
    </row>
    <row r="19" spans="2:5">
      <c r="B19" s="9">
        <v>64</v>
      </c>
      <c r="C19" s="16">
        <v>408846</v>
      </c>
      <c r="D19" s="16"/>
      <c r="E19" s="11" t="s">
        <v>49</v>
      </c>
    </row>
    <row r="20" spans="2:5">
      <c r="B20" s="9">
        <v>65</v>
      </c>
      <c r="C20" s="16">
        <v>408837</v>
      </c>
      <c r="D20" s="16"/>
      <c r="E20" s="11" t="s">
        <v>49</v>
      </c>
    </row>
    <row r="21" spans="2:5">
      <c r="B21" s="9">
        <v>66</v>
      </c>
      <c r="C21" s="16">
        <v>409033</v>
      </c>
      <c r="D21" s="16"/>
      <c r="E21" s="11" t="s">
        <v>51</v>
      </c>
    </row>
    <row r="22" spans="2:5">
      <c r="B22" s="9">
        <v>67</v>
      </c>
      <c r="C22" s="15" t="s">
        <v>105</v>
      </c>
      <c r="D22" s="15"/>
      <c r="E22" s="11" t="s">
        <v>49</v>
      </c>
    </row>
    <row r="23" spans="2:5">
      <c r="B23" s="9">
        <v>68</v>
      </c>
      <c r="C23" s="15" t="s">
        <v>106</v>
      </c>
      <c r="D23" s="15"/>
      <c r="E23" s="11" t="s">
        <v>49</v>
      </c>
    </row>
    <row r="24" spans="2:5">
      <c r="B24" s="9">
        <v>69</v>
      </c>
      <c r="C24" s="15" t="s">
        <v>94</v>
      </c>
      <c r="D24" s="15"/>
      <c r="E24" s="11" t="s">
        <v>42</v>
      </c>
    </row>
    <row r="25" spans="2:5">
      <c r="B25" s="9">
        <v>70</v>
      </c>
      <c r="C25" s="15" t="s">
        <v>107</v>
      </c>
      <c r="D25" s="15"/>
      <c r="E25" s="11" t="s">
        <v>49</v>
      </c>
    </row>
    <row r="26" spans="2:5">
      <c r="B26" s="9">
        <v>71</v>
      </c>
      <c r="C26" s="16">
        <v>408876</v>
      </c>
      <c r="D26" s="16"/>
      <c r="E26" s="11" t="s">
        <v>49</v>
      </c>
    </row>
    <row r="27" spans="2:5">
      <c r="B27" s="9">
        <v>72</v>
      </c>
      <c r="C27" s="15" t="s">
        <v>58</v>
      </c>
      <c r="D27" s="15"/>
      <c r="E27" s="11" t="s">
        <v>42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26CA6C-3063-431C-A690-B20DE2F52FF6}"/>
</file>

<file path=customXml/itemProps2.xml><?xml version="1.0" encoding="utf-8"?>
<ds:datastoreItem xmlns:ds="http://schemas.openxmlformats.org/officeDocument/2006/customXml" ds:itemID="{4FE8921F-0B75-4FA1-9D0E-874872EB2582}"/>
</file>

<file path=customXml/itemProps3.xml><?xml version="1.0" encoding="utf-8"?>
<ds:datastoreItem xmlns:ds="http://schemas.openxmlformats.org/officeDocument/2006/customXml" ds:itemID="{D2EF7802-0EC5-4609-95DA-D8C4BB987D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2010-08-06T19:10:54Z</cp:lastPrinted>
  <dcterms:created xsi:type="dcterms:W3CDTF">2010-07-27T20:06:33Z</dcterms:created>
  <dcterms:modified xsi:type="dcterms:W3CDTF">2010-08-10T14:14:07Z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